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68" windowHeight="6720" tabRatio="916" activeTab="0"/>
  </bookViews>
  <sheets>
    <sheet name="титульный" sheetId="1" r:id="rId1"/>
    <sheet name="Тарифы ХВС" sheetId="2" r:id="rId2"/>
    <sheet name="ХВС характеристики" sheetId="3" r:id="rId3"/>
    <sheet name="ХВС доступ" sheetId="4" r:id="rId4"/>
    <sheet name="ХВС инвестиции" sheetId="5" r:id="rId5"/>
    <sheet name="ХВС показатели" sheetId="6" r:id="rId6"/>
    <sheet name="Тарифы ГВС" sheetId="7" r:id="rId7"/>
    <sheet name="ГВС показатели" sheetId="8" r:id="rId8"/>
    <sheet name="Тарифы ВО" sheetId="9" r:id="rId9"/>
    <sheet name="ВО инвестиции" sheetId="10" r:id="rId10"/>
    <sheet name="ВО показатели" sheetId="11" r:id="rId11"/>
  </sheets>
  <definedNames>
    <definedName name="_xlnm.Print_Area" localSheetId="7">'ГВС показатели'!$B$2:$G$61</definedName>
  </definedNames>
  <calcPr fullCalcOnLoad="1"/>
</workbook>
</file>

<file path=xl/sharedStrings.xml><?xml version="1.0" encoding="utf-8"?>
<sst xmlns="http://schemas.openxmlformats.org/spreadsheetml/2006/main" count="1130" uniqueCount="454">
  <si>
    <t>5.3</t>
  </si>
  <si>
    <t>6.3</t>
  </si>
  <si>
    <r>
      <t xml:space="preserve">Потребность в финансовых средствах, необходимых для реализации инвестиционной программы - </t>
    </r>
    <r>
      <rPr>
        <b/>
        <u val="single"/>
        <sz val="9"/>
        <rFont val="Tahoma"/>
        <family val="2"/>
      </rPr>
      <t>утверждено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</si>
  <si>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r>
      <t xml:space="preserve">Фактическое использование финансовых средств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</si>
  <si>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серная кислота</t>
  </si>
  <si>
    <t>хлорат-хлоридный раствор</t>
  </si>
  <si>
    <t>натрий фтористый</t>
  </si>
  <si>
    <t>известковое молоко</t>
  </si>
  <si>
    <t>куб. м</t>
  </si>
  <si>
    <t>прочие расходы, в том числе</t>
  </si>
  <si>
    <t>налог на имущество</t>
  </si>
  <si>
    <t>плата за пользование водными объектами</t>
  </si>
  <si>
    <t>3.11.5</t>
  </si>
  <si>
    <t>охрана объектов водоснабжения</t>
  </si>
  <si>
    <t>лабораторный контроль</t>
  </si>
  <si>
    <t>теплоэнергия</t>
  </si>
  <si>
    <t>Оказание услуг в сфере холодного и горячего водоснабжения, водоотведения и очистки сточных вод</t>
  </si>
  <si>
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</t>
  </si>
  <si>
    <t xml:space="preserve">Информация о ценах (тарифах) на регулируемые товары и услуги и надбавках к этим ценам (тарифам) </t>
  </si>
  <si>
    <t>дезавид</t>
  </si>
  <si>
    <t>л</t>
  </si>
  <si>
    <t>Прочие расходы, в том числе</t>
  </si>
  <si>
    <t>3.12.3</t>
  </si>
  <si>
    <t>3.12.4</t>
  </si>
  <si>
    <t>охрана объектов водоотведения</t>
  </si>
  <si>
    <t>3.12.5</t>
  </si>
  <si>
    <t>плата за негативное воздействие на ОС</t>
  </si>
  <si>
    <t>Водоотведение и очистка сточных вод</t>
  </si>
  <si>
    <t>Показатели подлежащие раскрытию в сфере водоснабжения и водоотведения (факт)</t>
  </si>
  <si>
    <t>расходы на финансирование мероприятий, предусмотренных инвестиционной программой регулируемой организации по развитию системы холодного водоснабжения за счёт инвестнадбавки</t>
  </si>
  <si>
    <t>расходы на финансирование мероприятий, предусмотренных инвестиционной программой регулируемой организации за счёт инвестнадбавки</t>
  </si>
  <si>
    <t xml:space="preserve">Мероприятие 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</si>
  <si>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</si>
  <si>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</si>
  <si>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</si>
  <si>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</si>
  <si>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</si>
  <si>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</si>
  <si>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</si>
  <si>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3.8.1</t>
  </si>
  <si>
    <t>3.8.2</t>
  </si>
  <si>
    <t>3.9.1</t>
  </si>
  <si>
    <t>3.9.2</t>
  </si>
  <si>
    <t>отчисления на социальные нужды</t>
  </si>
  <si>
    <t>Разработка проектно-сметной документации по обустройству зоны санитарной охраны Малорефтинского водохранилища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</si>
  <si>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</si>
  <si>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</si>
  <si>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</si>
  <si>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</si>
  <si>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</si>
  <si>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</si>
  <si>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</si>
  <si>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</si>
  <si>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</si>
  <si>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</si>
  <si>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</si>
  <si>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</si>
  <si>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</si>
  <si>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3.10.3</t>
  </si>
  <si>
    <t>3.10.4</t>
  </si>
  <si>
    <t>3.10.5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</si>
  <si>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</si>
  <si>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</si>
  <si>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Развитие системы водоснабжения МУ ОП "Рефтинское" городского округа Рефтинский на 2010-2020 годы</t>
  </si>
  <si>
    <t>Обеспечение бесперебойной подачи качественной воды от источника до потребителя в необходимом количестве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</si>
  <si>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</si>
  <si>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</si>
  <si>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</si>
  <si>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</si>
  <si>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</si>
  <si>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</si>
  <si>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</si>
  <si>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</si>
  <si>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</si>
  <si>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</si>
  <si>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Информация об инвестиционных программах и отчетах об их реализации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</si>
  <si>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</si>
  <si>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</si>
  <si>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</si>
  <si>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</si>
  <si>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</si>
  <si>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</si>
  <si>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</si>
  <si>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</si>
  <si>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</si>
  <si>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</si>
  <si>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</si>
  <si>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</si>
  <si>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</si>
  <si>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</si>
  <si>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</si>
  <si>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</si>
  <si>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</si>
  <si>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</si>
  <si>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</si>
  <si>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</si>
  <si>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</si>
  <si>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</si>
  <si>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</si>
  <si>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</si>
  <si>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</si>
  <si>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</si>
  <si>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</si>
  <si>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</si>
  <si>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</si>
  <si>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</si>
  <si>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</si>
  <si>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</si>
  <si>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</si>
  <si>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</si>
  <si>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</si>
  <si>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</si>
  <si>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расходы на амортизацию основных производственных средств</t>
  </si>
  <si>
    <t>выручка от регулируемой деятельности</t>
  </si>
  <si>
    <t>объем приобретенной электрической энергии</t>
  </si>
  <si>
    <t>средневзвешенная стоимости 1 кВт*ч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</si>
  <si>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</si>
  <si>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</si>
  <si>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</si>
  <si>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</si>
  <si>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</si>
  <si>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</si>
  <si>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</si>
  <si>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коагулянтов и флокулянтов</t>
  </si>
  <si>
    <t>прочих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</si>
  <si>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</si>
  <si>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</si>
  <si>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</si>
  <si>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</si>
  <si>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</si>
  <si>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</si>
  <si>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Строительство трубопровода № 1 от насосной М. Рефт до фильтровальной станции</t>
  </si>
  <si>
    <t>Мероприятие</t>
  </si>
  <si>
    <t>Факт 2011 года</t>
  </si>
  <si>
    <t>Всего</t>
  </si>
  <si>
    <t>+</t>
  </si>
  <si>
    <t>потребность в финансовых средствах, необходимых для реализации инвестиционной программы (тыс.руб.)</t>
  </si>
  <si>
    <t>запланировано средств(тыс.руб.):</t>
  </si>
  <si>
    <t>10.3</t>
  </si>
  <si>
    <t>11.3</t>
  </si>
  <si>
    <t>использовано средств (тыс.руб.):</t>
  </si>
  <si>
    <t>Утвержденная надбавка к тарифам регулируемых организаций на водоотведение или очистку сточных вод</t>
  </si>
  <si>
    <t>Утвержденный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</si>
  <si>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Утвержденный тариф регулируемых организаций на подключение к системе водоотведения или объекту очистки сточных вод</t>
  </si>
  <si>
    <t>Утвержденный тариф на водоотведение или очистку сточных вод</t>
  </si>
  <si>
    <t xml:space="preserve"> № 145-ПК от 25.11.2010</t>
  </si>
  <si>
    <t>ставка платы за водоотведение или очистку сточных вод,  руб./куб.м</t>
  </si>
  <si>
    <t>ставка платы за содержание системы водоотведения или объекта очистки сточных вод, тыс. руб. в месяц/куб.м/ч</t>
  </si>
  <si>
    <t>Утвержденная надбавка к ценам (тарифам) на водоотведение или очистку сточных вод для потребителей</t>
  </si>
  <si>
    <t>Строительство двух ФНС по проекту расширения городского округа Рефтинский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</si>
  <si>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</si>
  <si>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</si>
  <si>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тыс. кВт*ч</t>
  </si>
  <si>
    <t>Расходы на химреагенты, используемые в технологическом процессе</t>
  </si>
  <si>
    <t>Справочно: количество использованного реагента, в том числе:</t>
  </si>
  <si>
    <t>Расходы на ремонт (капитальный и текущий) основных производственных средств, в том числе: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</si>
  <si>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</si>
  <si>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</si>
  <si>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Среднемесячная оплата труда рабочего 1 разряда</t>
  </si>
  <si>
    <t>3.11.3</t>
  </si>
  <si>
    <t>чел</t>
  </si>
  <si>
    <t>3.11.4</t>
  </si>
  <si>
    <t>Объем сточных вод, принятых от потребителей оказываемых услуг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</si>
  <si>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</si>
  <si>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</si>
  <si>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</si>
  <si>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</si>
  <si>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</si>
  <si>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</si>
  <si>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</si>
  <si>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Объем сточных вод, принятых от других регулируемых организаций в сфере водоотведения и(или) очистки сточных вод</t>
  </si>
  <si>
    <t>Модернизация НФК от ФНС-1 до совмещенного моста</t>
  </si>
  <si>
    <t>Развитие системы водоотведения МУ ОП "Рефтинское" городского округа Рефтинский на 2010 - 2020 годы</t>
  </si>
  <si>
    <t>№145-ПК от 25.11.2010</t>
  </si>
  <si>
    <t>25.11.2010</t>
  </si>
  <si>
    <t>РЭК Свердловской области</t>
  </si>
  <si>
    <t>Утвержденная надбавка к ценам (тарифам) на холодную воду для потребителей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</si>
  <si>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</si>
  <si>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</si>
  <si>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</si>
  <si>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</si>
  <si>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</si>
  <si>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Оказание услуг в сфере водоснабжения</t>
  </si>
  <si>
    <t>2010</t>
  </si>
  <si>
    <t>2020</t>
  </si>
  <si>
    <t>19</t>
  </si>
  <si>
    <t>количество случаев подачи холодной воды по графику (менее 24 часов в сутки)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</si>
  <si>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</si>
  <si>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</si>
  <si>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</si>
  <si>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</si>
  <si>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</si>
  <si>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</si>
  <si>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</si>
  <si>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</si>
  <si>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</si>
  <si>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</si>
  <si>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</si>
  <si>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</si>
  <si>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</si>
  <si>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протяженность водопроводных сетей (в однотрубном исчислении)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</si>
  <si>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</si>
  <si>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</si>
  <si>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</si>
  <si>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</si>
  <si>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</si>
  <si>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</si>
  <si>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снижения % утечек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</si>
  <si>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</si>
  <si>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</si>
  <si>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</si>
  <si>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</si>
  <si>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</si>
  <si>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</si>
  <si>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</si>
  <si>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</si>
  <si>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</si>
  <si>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</si>
  <si>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</si>
  <si>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</si>
  <si>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</si>
  <si>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</si>
  <si>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</si>
  <si>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Федеральный бюджет (тыс. руб.)</t>
  </si>
  <si>
    <t xml:space="preserve"> № 146-ПК от 25.11.2010</t>
  </si>
  <si>
    <t>Региональная энерге-тическая комиссия Свердловской области</t>
  </si>
  <si>
    <t>"Областная газета", N 439-440, N 439-440/св, 03.12.2010</t>
  </si>
  <si>
    <t xml:space="preserve"> № 261           от 30.11.2010</t>
  </si>
  <si>
    <t>Органы местного самоуправления</t>
  </si>
  <si>
    <t>Рефтинский вестник", № 48, 13.12.2010</t>
  </si>
  <si>
    <t>4.2</t>
  </si>
  <si>
    <t>5.2</t>
  </si>
  <si>
    <t>Организации-перепродавцы</t>
  </si>
  <si>
    <t>Население</t>
  </si>
  <si>
    <t>Прочие</t>
  </si>
  <si>
    <t>Дата ввода</t>
  </si>
  <si>
    <t>Наименование регулирующего органа, принявшего решение об утверждении цен</t>
  </si>
  <si>
    <t>Примечание</t>
  </si>
  <si>
    <t>Одноставочный тариф, руб./куб.м</t>
  </si>
  <si>
    <t>Двухставочный тариф</t>
  </si>
  <si>
    <t>руб./куб. м</t>
  </si>
  <si>
    <t>для населения</t>
  </si>
  <si>
    <t>для бюджетных потребителей</t>
  </si>
  <si>
    <t>для прочих потребителей</t>
  </si>
  <si>
    <t>руб./куб. м/час</t>
  </si>
  <si>
    <t>Срок действия</t>
  </si>
  <si>
    <t>ставка платы за потребление горячей воды,  руб./куб.м</t>
  </si>
  <si>
    <t>Утвержденная надбавка к тарифам регулируемых организаций на горячую воду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</si>
  <si>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</si>
  <si>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Утвержденный тариф регулируемых организаций на подключение к системе горячего водоснабжения</t>
  </si>
  <si>
    <t>Утвержденная надбавка к ценам (тарифам) на горячую воду для потребителей</t>
  </si>
  <si>
    <t>дата</t>
  </si>
  <si>
    <t>номер</t>
  </si>
  <si>
    <t>Постановление</t>
  </si>
  <si>
    <t>9.1</t>
  </si>
  <si>
    <t>9.2</t>
  </si>
  <si>
    <t>Постановление (номер)</t>
  </si>
  <si>
    <t>Постановление (дата)</t>
  </si>
  <si>
    <t>Источник официального опубликования органом, принявшим решение об утверждении цены (тарифа, надбавки)</t>
  </si>
  <si>
    <t>Утвержденный тариф на горячую воду</t>
  </si>
  <si>
    <t>Бюджетные потребители, без учёта НДС</t>
  </si>
  <si>
    <t>Прочие, без учёта НДС</t>
  </si>
  <si>
    <t>ставка платы за содержание системы горячего  водоснабжения</t>
  </si>
  <si>
    <t>Утвержденный тариф на холодную воду</t>
  </si>
  <si>
    <t>624285 Свердловская область, г.Асбест, г.о.Рефтинский ул.Гагарина, 13а</t>
  </si>
  <si>
    <t>624285 Свердловская область, г.Асбест, г.о.Рефтинский ул.Гагарина, 33а</t>
  </si>
  <si>
    <t>Шульмин Виктор Владимирович</t>
  </si>
  <si>
    <t>8 (343-65) 3-52-45</t>
  </si>
  <si>
    <t>Зубова Нина Михайловна</t>
  </si>
  <si>
    <t>8 (343-65) 3-47-82</t>
  </si>
  <si>
    <t>Мазанкина Лилия Викторовна</t>
  </si>
  <si>
    <t>экономист</t>
  </si>
  <si>
    <t>8 (343-65) 3-45-38</t>
  </si>
  <si>
    <t>Модернизация фильтровальной станции</t>
  </si>
  <si>
    <t>городской округ Рефтинский</t>
  </si>
  <si>
    <t>65763000</t>
  </si>
  <si>
    <t>Муниципальное унитарное объединенное предприятие "Рефтинское" городского округа Рефтинский, п.Рефтинский</t>
  </si>
  <si>
    <t>6603020368</t>
  </si>
  <si>
    <t>-</t>
  </si>
  <si>
    <t>01.01.2011</t>
  </si>
  <si>
    <t>31.12.2011</t>
  </si>
  <si>
    <t>Наименование организации</t>
  </si>
  <si>
    <t>ИНН организации</t>
  </si>
  <si>
    <t>КПП организации</t>
  </si>
  <si>
    <t>п. Рефтинский</t>
  </si>
  <si>
    <t>3.2</t>
  </si>
  <si>
    <t>5.1</t>
  </si>
  <si>
    <t>6.1</t>
  </si>
  <si>
    <t>6.2</t>
  </si>
  <si>
    <t>Период регулирования</t>
  </si>
  <si>
    <t>Наименование инвестиционной программы (мероприятия)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</si>
  <si>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</si>
  <si>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</si>
  <si>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</si>
  <si>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</si>
  <si>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7.2</t>
  </si>
  <si>
    <t>7.3</t>
  </si>
  <si>
    <t>7.4</t>
  </si>
  <si>
    <t>7.5</t>
  </si>
  <si>
    <t>7.6</t>
  </si>
  <si>
    <t>7.7</t>
  </si>
  <si>
    <t>Вид регулируемой деятельности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</si>
  <si>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</si>
  <si>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</si>
  <si>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</si>
  <si>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</si>
  <si>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</si>
  <si>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</si>
  <si>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</si>
  <si>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</si>
  <si>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</si>
  <si>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тыс.кВт*ч</t>
  </si>
  <si>
    <t>3.3</t>
  </si>
  <si>
    <t>3.3.1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</si>
  <si>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</si>
  <si>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</si>
  <si>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</si>
  <si>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</si>
  <si>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</si>
  <si>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</si>
  <si>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</si>
  <si>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</si>
  <si>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</si>
  <si>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</si>
  <si>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</si>
  <si>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</si>
  <si>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3.9</t>
  </si>
  <si>
    <t>Общехозяйственные (управленческие) расходы</t>
  </si>
  <si>
    <t>3.10</t>
  </si>
  <si>
    <t>3.10.1</t>
  </si>
  <si>
    <t>3.10.2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</si>
  <si>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</si>
  <si>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</si>
  <si>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</si>
  <si>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</si>
  <si>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</si>
  <si>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</si>
  <si>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Численность ремонтного персонала на конец отчетного периода</t>
  </si>
  <si>
    <t>чел.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</si>
  <si>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</si>
  <si>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</si>
  <si>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</si>
  <si>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</si>
  <si>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</si>
  <si>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тыс.куб.м</t>
  </si>
  <si>
    <t>По приборам учета</t>
  </si>
  <si>
    <t>По нормативам потребления (расчетным методом)</t>
  </si>
  <si>
    <t>%</t>
  </si>
  <si>
    <t>Протяженность водопроводных сетей (в однотрубном исчислении)</t>
  </si>
  <si>
    <t>км</t>
  </si>
  <si>
    <t>13</t>
  </si>
  <si>
    <t>14</t>
  </si>
  <si>
    <t>15</t>
  </si>
  <si>
    <t>16</t>
  </si>
  <si>
    <t>17</t>
  </si>
  <si>
    <t>амортизация</t>
  </si>
  <si>
    <t>инвестиционная надбавка к тарифу</t>
  </si>
  <si>
    <t>плата за подключение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</si>
  <si>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</si>
  <si>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</si>
  <si>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</si>
  <si>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</si>
  <si>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</si>
  <si>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</si>
  <si>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</si>
  <si>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Комментарии</t>
  </si>
  <si>
    <t>2.1</t>
  </si>
  <si>
    <t>7.1</t>
  </si>
  <si>
    <t>8.1</t>
  </si>
  <si>
    <t>8.2</t>
  </si>
  <si>
    <t>Должностное лицо, ответственное за составление формы</t>
  </si>
  <si>
    <t>Субъект РФ</t>
  </si>
  <si>
    <t>да</t>
  </si>
  <si>
    <t>нет</t>
  </si>
  <si>
    <t>Главный бухгалтер</t>
  </si>
  <si>
    <t>тыс.руб.</t>
  </si>
  <si>
    <t>Единица измерения</t>
  </si>
  <si>
    <t>09</t>
  </si>
  <si>
    <t>3.1</t>
  </si>
  <si>
    <t>4.1</t>
  </si>
  <si>
    <t>Руководитель</t>
  </si>
  <si>
    <t>Свердловская область</t>
  </si>
  <si>
    <t>Наименование показателя</t>
  </si>
  <si>
    <t>1</t>
  </si>
  <si>
    <t>x</t>
  </si>
  <si>
    <t>2</t>
  </si>
  <si>
    <t>3</t>
  </si>
  <si>
    <t>Является ли данное юридическое лицо подразделением (филиалом) другой организации</t>
  </si>
  <si>
    <t>№ п/п</t>
  </si>
  <si>
    <t>4</t>
  </si>
  <si>
    <t>Вид деятельности, на которую установлен тариф</t>
  </si>
  <si>
    <t>Система коммунальной инфраструктуры</t>
  </si>
  <si>
    <t>Условный порядковый номер</t>
  </si>
  <si>
    <t>Описание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</si>
  <si>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</si>
  <si>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</si>
  <si>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</si>
  <si>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</si>
  <si>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</si>
  <si>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5</t>
  </si>
  <si>
    <t>6</t>
  </si>
  <si>
    <t>7</t>
  </si>
  <si>
    <t>8</t>
  </si>
  <si>
    <t>9</t>
  </si>
  <si>
    <t>10</t>
  </si>
  <si>
    <t>11</t>
  </si>
  <si>
    <t>12</t>
  </si>
  <si>
    <t>Значение</t>
  </si>
  <si>
    <t>10.1</t>
  </si>
  <si>
    <t>10.2</t>
  </si>
  <si>
    <t>прочее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</si>
  <si>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</si>
  <si>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</si>
  <si>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3.3.2</t>
  </si>
  <si>
    <t>3.3.3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</si>
  <si>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</si>
  <si>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3.5.1</t>
  </si>
  <si>
    <t>3.5.2</t>
  </si>
  <si>
    <t>Расходы на 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</si>
  <si>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</si>
  <si>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</si>
  <si>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</si>
  <si>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</si>
  <si>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</si>
  <si>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3.13.1</t>
  </si>
  <si>
    <t>3.13.2</t>
  </si>
  <si>
    <t>3.13.3</t>
  </si>
  <si>
    <t>3.13.4</t>
  </si>
  <si>
    <t>3.14</t>
  </si>
  <si>
    <t>В том числе чистая прибыль на финансирование мероприятий, предусмотренных инвестиционной программой по развитию системы горячего водоснабжения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</si>
  <si>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</si>
  <si>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</si>
  <si>
    <t>тыс. Гкал</t>
  </si>
  <si>
    <t>Объем тепловой энергии, производимой с применением собственных источников и используемой для горячего водоснабжения</t>
  </si>
  <si>
    <t>Объем отпущенной потребителям тепловой энергии (по ГВС), в том числе:</t>
  </si>
  <si>
    <t>Объем отпущенной потребителям горячей воды, в том числе:</t>
  </si>
  <si>
    <t>11.1</t>
  </si>
  <si>
    <t>11.2</t>
  </si>
  <si>
    <t>Потери воды в сетях ГВС</t>
  </si>
  <si>
    <t>Коэффициент потерь тепла трубопроводами систем централизованного ГВС</t>
  </si>
  <si>
    <t>гКал/час</t>
  </si>
  <si>
    <t>Среднесписочная численность основного производственного персонала</t>
  </si>
  <si>
    <t>Удельный расход электроэнергии на подачу воды в сеть(учитывать электроэнергию всех насосных и подкачивающих станций)</t>
  </si>
  <si>
    <t>кВт*ч/.куб.м</t>
  </si>
  <si>
    <t>Расходы на покупаемую холодную воду, используемую для горячего водоснабжения, в том числе</t>
  </si>
  <si>
    <t>Объем покупаемой холодной воды, используемой для горячего водоснабжения,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</si>
  <si>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</si>
  <si>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</si>
  <si>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</si>
  <si>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</si>
  <si>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общий</t>
  </si>
  <si>
    <t>Оказание услуг в сфере горячего водоснабжения</t>
  </si>
  <si>
    <t>660301001</t>
  </si>
  <si>
    <t>Муниципальное унитарное объединенное предприятие "Рефтинское" городского округа Рефтинский, п.Рефтинский, 2011 г.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</si>
</sst>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  <numFmt numFmtId="207" formatCode="0.0000"/>
    <numFmt numFmtId="208" formatCode="#,##0.0000"/>
    <numFmt numFmtId="209" formatCode="_-&quot;Ј&quot;* #,##0.00_-;\-&quot;Ј&quot;* #,##0.00_-;_-&quot;Ј&quot;* &quot;-&quot;??_-;_-@_-"/>
    <numFmt numFmtId="210" formatCode="#,##0.0_ ;[Red]\-#,##0.0\ "/>
  </numFmts>
  <fonts count="125">
    <font>
      <sz val="10"/>
      <name val="Times New Roman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8"/>
      <name val="Times New Roman"/>
      <family val="0"/>
    </font>
    <font>
      <sz val="9"/>
      <color indexed="8"/>
      <name val="Tahoma"/>
      <family val="2"/>
    </font>
    <font>
      <sz val="8"/>
      <name val="Optima"/>
      <family val="0"/>
    </font>
    <font>
      <sz val="10"/>
      <name val="NTHarmonica"/>
      <family val="0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22"/>
      <name val="Times New Roman"/>
      <family val="1"/>
    </font>
    <font>
      <sz val="9"/>
      <name val="Times New Roman"/>
      <family val="1"/>
    </font>
    <font>
      <b/>
      <u val="single"/>
      <sz val="9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10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7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4" fillId="0" borderId="0">
      <alignment vertical="top"/>
      <protection/>
    </xf>
    <xf numFmtId="165" fontId="4" fillId="2" borderId="0">
      <alignment vertical="top"/>
      <protection/>
    </xf>
    <xf numFmtId="164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7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8" fontId="7" fillId="0" borderId="0" applyFont="0" applyFill="0" applyBorder="0" applyAlignment="0" applyProtection="0"/>
    <xf numFmtId="169" fontId="8" fillId="0" borderId="0">
      <alignment/>
      <protection locked="0"/>
    </xf>
    <xf numFmtId="170" fontId="8" fillId="0" borderId="0">
      <alignment/>
      <protection locked="0"/>
    </xf>
    <xf numFmtId="169" fontId="8" fillId="0" borderId="0">
      <alignment/>
      <protection locked="0"/>
    </xf>
    <xf numFmtId="170" fontId="8" fillId="0" borderId="0">
      <alignment/>
      <protection locked="0"/>
    </xf>
    <xf numFmtId="171" fontId="8" fillId="0" borderId="0">
      <alignment/>
      <protection locked="0"/>
    </xf>
    <xf numFmtId="172" fontId="8" fillId="0" borderId="2">
      <alignment/>
      <protection locked="0"/>
    </xf>
    <xf numFmtId="172" fontId="9" fillId="0" borderId="0">
      <alignment/>
      <protection locked="0"/>
    </xf>
    <xf numFmtId="172" fontId="9" fillId="0" borderId="0">
      <alignment/>
      <protection locked="0"/>
    </xf>
    <xf numFmtId="172" fontId="8" fillId="0" borderId="2">
      <alignment/>
      <protection locked="0"/>
    </xf>
    <xf numFmtId="0" fontId="10" fillId="5" borderId="0">
      <alignment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3">
      <alignment/>
      <protection locked="0"/>
    </xf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4" fillId="7" borderId="0" applyNumberFormat="0" applyBorder="0" applyAlignment="0" applyProtection="0"/>
    <xf numFmtId="10" fontId="15" fillId="0" borderId="0" applyNumberFormat="0" applyFill="0" applyBorder="0" applyAlignment="0">
      <protection/>
    </xf>
    <xf numFmtId="0" fontId="0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73" fontId="21" fillId="9" borderId="3">
      <alignment/>
      <protection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80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1" fontId="26" fillId="0" borderId="0" applyFill="0" applyBorder="0" applyAlignment="0" applyProtection="0"/>
    <xf numFmtId="181" fontId="3" fillId="0" borderId="0" applyFill="0" applyBorder="0" applyAlignment="0" applyProtection="0"/>
    <xf numFmtId="181" fontId="27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64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82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66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73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83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6" fontId="4" fillId="0" borderId="0">
      <alignment vertical="top"/>
      <protection/>
    </xf>
    <xf numFmtId="166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84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51" fillId="0" borderId="6">
      <alignment horizontal="right"/>
      <protection locked="0"/>
    </xf>
    <xf numFmtId="188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7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10" fillId="0" borderId="13">
      <alignment/>
      <protection/>
    </xf>
    <xf numFmtId="0" fontId="53" fillId="0" borderId="0" applyNumberFormat="0" applyFill="0" applyBorder="0" applyAlignment="0" applyProtection="0"/>
    <xf numFmtId="190" fontId="7" fillId="0" borderId="0">
      <alignment/>
      <protection/>
    </xf>
    <xf numFmtId="0" fontId="5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7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1" fontId="7" fillId="0" borderId="0" applyFont="0" applyAlignment="0">
      <protection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" fillId="0" borderId="0">
      <alignment/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196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7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66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73" fontId="7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197" fontId="7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8" fontId="88" fillId="0" borderId="6">
      <alignment vertical="top" wrapText="1"/>
      <protection/>
    </xf>
    <xf numFmtId="4" fontId="89" fillId="0" borderId="6">
      <alignment horizontal="left" vertical="center"/>
      <protection/>
    </xf>
    <xf numFmtId="4" fontId="89" fillId="0" borderId="6">
      <alignment/>
      <protection/>
    </xf>
    <xf numFmtId="4" fontId="89" fillId="34" borderId="6">
      <alignment/>
      <protection/>
    </xf>
    <xf numFmtId="4" fontId="89" fillId="35" borderId="6">
      <alignment/>
      <protection/>
    </xf>
    <xf numFmtId="4" fontId="90" fillId="36" borderId="6">
      <alignment/>
      <protection/>
    </xf>
    <xf numFmtId="4" fontId="91" fillId="2" borderId="6">
      <alignment/>
      <protection/>
    </xf>
    <xf numFmtId="4" fontId="92" fillId="0" borderId="6">
      <alignment horizontal="center" wrapText="1"/>
      <protection/>
    </xf>
    <xf numFmtId="198" fontId="89" fillId="0" borderId="6">
      <alignment/>
      <protection/>
    </xf>
    <xf numFmtId="198" fontId="88" fillId="0" borderId="6">
      <alignment horizontal="center" vertical="center" wrapText="1"/>
      <protection/>
    </xf>
    <xf numFmtId="198" fontId="88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3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3" applyBorder="0">
      <alignment horizontal="center" vertical="center" wrapText="1"/>
      <protection/>
    </xf>
    <xf numFmtId="173" fontId="21" fillId="9" borderId="3">
      <alignment/>
      <protection/>
    </xf>
    <xf numFmtId="4" fontId="57" fillId="4" borderId="6" applyBorder="0">
      <alignment horizontal="right"/>
      <protection/>
    </xf>
    <xf numFmtId="49" fontId="97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7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95" fillId="0" borderId="0">
      <alignment horizontal="center" vertical="top" wrapText="1"/>
      <protection/>
    </xf>
    <xf numFmtId="0" fontId="98" fillId="0" borderId="0">
      <alignment horizontal="centerContinuous" vertical="center" wrapText="1"/>
      <protection/>
    </xf>
    <xf numFmtId="199" fontId="90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7" fontId="99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86" fillId="0" borderId="6">
      <alignment horizontal="right" vertical="top" wrapText="1"/>
      <protection/>
    </xf>
    <xf numFmtId="181" fontId="100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57" fillId="0" borderId="0" applyBorder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49" fontId="57" fillId="0" borderId="0" applyBorder="0">
      <alignment vertical="top"/>
      <protection/>
    </xf>
    <xf numFmtId="0" fontId="7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57" fillId="0" borderId="0" applyBorder="0">
      <alignment vertical="top"/>
      <protection/>
    </xf>
    <xf numFmtId="0" fontId="1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7" fillId="0" borderId="0">
      <alignment/>
      <protection/>
    </xf>
    <xf numFmtId="0" fontId="102" fillId="0" borderId="0" applyNumberFormat="0" applyFill="0" applyBorder="0" applyAlignment="0" applyProtection="0"/>
    <xf numFmtId="1" fontId="103" fillId="0" borderId="6">
      <alignment horizontal="left"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198" fontId="104" fillId="0" borderId="6">
      <alignment vertical="top"/>
      <protection/>
    </xf>
    <xf numFmtId="181" fontId="105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9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00" fontId="106" fillId="0" borderId="6">
      <alignment/>
      <protection/>
    </xf>
    <xf numFmtId="0" fontId="7" fillId="0" borderId="6" applyNumberFormat="0" applyFont="0" applyFill="0" applyAlignment="0" applyProtection="0"/>
    <xf numFmtId="3" fontId="107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49" fontId="100" fillId="0" borderId="0">
      <alignment/>
      <protection/>
    </xf>
    <xf numFmtId="49" fontId="108" fillId="0" borderId="0">
      <alignment vertical="top"/>
      <protection/>
    </xf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4" fontId="7" fillId="0" borderId="1">
      <alignment vertical="top" wrapText="1"/>
      <protection/>
    </xf>
    <xf numFmtId="205" fontId="7" fillId="0" borderId="6" applyFont="0" applyFill="0" applyBorder="0" applyProtection="0">
      <alignment horizontal="center" vertical="center"/>
    </xf>
    <xf numFmtId="3" fontId="7" fillId="0" borderId="0" applyFont="0" applyBorder="0">
      <alignment horizontal="center"/>
      <protection/>
    </xf>
    <xf numFmtId="206" fontId="8" fillId="0" borderId="0">
      <alignment/>
      <protection locked="0"/>
    </xf>
    <xf numFmtId="49" fontId="88" fillId="0" borderId="6">
      <alignment horizontal="center" vertical="center" wrapText="1"/>
      <protection/>
    </xf>
    <xf numFmtId="0" fontId="7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99" fontId="7" fillId="0" borderId="0">
      <alignment/>
      <protection/>
    </xf>
    <xf numFmtId="0" fontId="2" fillId="0" borderId="0">
      <alignment/>
      <protection/>
    </xf>
  </cellStyleXfs>
  <cellXfs count="371">
    <xf numFmtId="0" fontId="0" fillId="0" borderId="0" xfId="0" applyAlignment="1">
      <alignment/>
    </xf>
    <xf numFmtId="0" fontId="96" fillId="6" borderId="25" xfId="1509" applyFont="1" applyFill="1" applyBorder="1" applyAlignment="1" applyProtection="1">
      <alignment horizontal="center" vertical="center" wrapText="1"/>
      <protection/>
    </xf>
    <xf numFmtId="0" fontId="96" fillId="6" borderId="26" xfId="1509" applyFont="1" applyFill="1" applyBorder="1" applyAlignment="1" applyProtection="1">
      <alignment horizontal="center" vertical="center" wrapText="1"/>
      <protection/>
    </xf>
    <xf numFmtId="0" fontId="57" fillId="38" borderId="0" xfId="1509" applyFont="1" applyFill="1" applyBorder="1" applyAlignment="1" applyProtection="1">
      <alignment vertical="center" wrapText="1"/>
      <protection/>
    </xf>
    <xf numFmtId="0" fontId="57" fillId="38" borderId="0" xfId="1509" applyFont="1" applyFill="1" applyBorder="1" applyAlignment="1" applyProtection="1">
      <alignment horizontal="center" vertical="center" wrapText="1"/>
      <protection/>
    </xf>
    <xf numFmtId="0" fontId="57" fillId="39" borderId="0" xfId="1507" applyFont="1" applyFill="1" applyBorder="1" applyAlignment="1" applyProtection="1">
      <alignment vertical="center" wrapText="1"/>
      <protection/>
    </xf>
    <xf numFmtId="0" fontId="57" fillId="38" borderId="21" xfId="1509" applyFont="1" applyFill="1" applyBorder="1" applyAlignment="1" applyProtection="1">
      <alignment vertical="center" wrapText="1"/>
      <protection/>
    </xf>
    <xf numFmtId="0" fontId="96" fillId="38" borderId="27" xfId="1509" applyFont="1" applyFill="1" applyBorder="1" applyAlignment="1" applyProtection="1">
      <alignment horizontal="center" vertical="center" wrapText="1"/>
      <protection/>
    </xf>
    <xf numFmtId="0" fontId="96" fillId="38" borderId="28" xfId="1509" applyFont="1" applyFill="1" applyBorder="1" applyAlignment="1" applyProtection="1">
      <alignment horizontal="center" vertical="center" wrapText="1"/>
      <protection/>
    </xf>
    <xf numFmtId="0" fontId="96" fillId="3" borderId="29" xfId="1509" applyFont="1" applyFill="1" applyBorder="1" applyAlignment="1" applyProtection="1">
      <alignment horizontal="center" vertical="center" wrapText="1"/>
      <protection/>
    </xf>
    <xf numFmtId="0" fontId="57" fillId="0" borderId="0" xfId="1507" applyFont="1" applyBorder="1" applyAlignment="1" applyProtection="1">
      <alignment vertical="center" wrapText="1"/>
      <protection/>
    </xf>
    <xf numFmtId="0" fontId="110" fillId="38" borderId="21" xfId="1519" applyNumberFormat="1" applyFont="1" applyFill="1" applyBorder="1" applyAlignment="1" applyProtection="1">
      <alignment horizontal="center" vertical="center" wrapText="1"/>
      <protection/>
    </xf>
    <xf numFmtId="49" fontId="96" fillId="38" borderId="30" xfId="1519" applyNumberFormat="1" applyFont="1" applyFill="1" applyBorder="1" applyAlignment="1" applyProtection="1">
      <alignment horizontal="center" vertical="center" wrapText="1"/>
      <protection/>
    </xf>
    <xf numFmtId="49" fontId="96" fillId="38" borderId="31" xfId="1519" applyNumberFormat="1" applyFont="1" applyFill="1" applyBorder="1" applyAlignment="1" applyProtection="1">
      <alignment horizontal="center" vertical="center" wrapText="1"/>
      <protection/>
    </xf>
    <xf numFmtId="0" fontId="57" fillId="36" borderId="32" xfId="1507" applyFont="1" applyFill="1" applyBorder="1" applyAlignment="1" applyProtection="1">
      <alignment horizontal="center" vertical="center" wrapText="1"/>
      <protection locked="0"/>
    </xf>
    <xf numFmtId="0" fontId="110" fillId="38" borderId="0" xfId="1519" applyNumberFormat="1" applyFont="1" applyFill="1" applyBorder="1" applyAlignment="1" applyProtection="1">
      <alignment horizontal="center" vertical="center" wrapText="1"/>
      <protection/>
    </xf>
    <xf numFmtId="0" fontId="57" fillId="38" borderId="0" xfId="1519" applyNumberFormat="1" applyFont="1" applyFill="1" applyBorder="1" applyAlignment="1" applyProtection="1">
      <alignment horizontal="center" vertical="center" wrapText="1"/>
      <protection/>
    </xf>
    <xf numFmtId="49" fontId="96" fillId="38" borderId="33" xfId="1519" applyNumberFormat="1" applyFont="1" applyFill="1" applyBorder="1" applyAlignment="1" applyProtection="1">
      <alignment horizontal="center" vertical="center" wrapText="1"/>
      <protection/>
    </xf>
    <xf numFmtId="49" fontId="96" fillId="38" borderId="34" xfId="1519" applyNumberFormat="1" applyFont="1" applyFill="1" applyBorder="1" applyAlignment="1" applyProtection="1">
      <alignment horizontal="center" vertical="center" wrapText="1"/>
      <protection/>
    </xf>
    <xf numFmtId="49" fontId="96" fillId="38" borderId="35" xfId="1519" applyNumberFormat="1" applyFont="1" applyFill="1" applyBorder="1" applyAlignment="1" applyProtection="1">
      <alignment horizontal="center" vertical="center" wrapText="1"/>
      <protection/>
    </xf>
    <xf numFmtId="49" fontId="96" fillId="38" borderId="36" xfId="1519" applyNumberFormat="1" applyFont="1" applyFill="1" applyBorder="1" applyAlignment="1" applyProtection="1">
      <alignment horizontal="center" vertical="center" wrapText="1"/>
      <protection/>
    </xf>
    <xf numFmtId="49" fontId="96" fillId="38" borderId="37" xfId="1519" applyNumberFormat="1" applyFont="1" applyFill="1" applyBorder="1" applyAlignment="1" applyProtection="1">
      <alignment horizontal="center" vertical="center" wrapText="1"/>
      <protection/>
    </xf>
    <xf numFmtId="14" fontId="57" fillId="3" borderId="38" xfId="1509" applyNumberFormat="1" applyFont="1" applyFill="1" applyBorder="1" applyAlignment="1" applyProtection="1">
      <alignment horizontal="center" vertical="center" wrapText="1"/>
      <protection/>
    </xf>
    <xf numFmtId="14" fontId="57" fillId="3" borderId="32" xfId="1509" applyNumberFormat="1" applyFont="1" applyFill="1" applyBorder="1" applyAlignment="1" applyProtection="1">
      <alignment horizontal="center" vertical="center" wrapText="1"/>
      <protection/>
    </xf>
    <xf numFmtId="49" fontId="96" fillId="38" borderId="0" xfId="1519" applyNumberFormat="1" applyFont="1" applyFill="1" applyBorder="1" applyAlignment="1" applyProtection="1">
      <alignment horizontal="center" vertical="center" wrapText="1"/>
      <protection/>
    </xf>
    <xf numFmtId="0" fontId="57" fillId="38" borderId="0" xfId="1507" applyFont="1" applyFill="1" applyBorder="1" applyAlignment="1" applyProtection="1">
      <alignment horizontal="center" vertical="center" wrapText="1"/>
      <protection/>
    </xf>
    <xf numFmtId="0" fontId="57" fillId="3" borderId="29" xfId="1509" applyFont="1" applyFill="1" applyBorder="1" applyAlignment="1" applyProtection="1">
      <alignment horizontal="center" vertical="center" wrapText="1"/>
      <protection/>
    </xf>
    <xf numFmtId="0" fontId="96" fillId="38" borderId="33" xfId="1509" applyFont="1" applyFill="1" applyBorder="1" applyAlignment="1" applyProtection="1">
      <alignment horizontal="center" vertical="center" wrapText="1"/>
      <protection/>
    </xf>
    <xf numFmtId="0" fontId="96" fillId="38" borderId="39" xfId="1509" applyFont="1" applyFill="1" applyBorder="1" applyAlignment="1" applyProtection="1">
      <alignment horizontal="center" vertical="center" wrapText="1"/>
      <protection/>
    </xf>
    <xf numFmtId="49" fontId="57" fillId="3" borderId="40" xfId="1509" applyNumberFormat="1" applyFont="1" applyFill="1" applyBorder="1" applyAlignment="1" applyProtection="1">
      <alignment horizontal="center" vertical="center" wrapText="1"/>
      <protection/>
    </xf>
    <xf numFmtId="49" fontId="57" fillId="3" borderId="29" xfId="1509" applyNumberFormat="1" applyFont="1" applyFill="1" applyBorder="1" applyAlignment="1" applyProtection="1">
      <alignment horizontal="center" vertical="center" wrapText="1"/>
      <protection/>
    </xf>
    <xf numFmtId="0" fontId="57" fillId="3" borderId="32" xfId="1507" applyFont="1" applyFill="1" applyBorder="1" applyAlignment="1" applyProtection="1">
      <alignment horizontal="center" vertical="center" wrapText="1"/>
      <protection/>
    </xf>
    <xf numFmtId="0" fontId="112" fillId="0" borderId="15" xfId="1509" applyFont="1" applyFill="1" applyBorder="1" applyAlignment="1" applyProtection="1">
      <alignment horizontal="center" vertical="center" wrapText="1"/>
      <protection/>
    </xf>
    <xf numFmtId="0" fontId="112" fillId="0" borderId="41" xfId="1509" applyFont="1" applyFill="1" applyBorder="1" applyAlignment="1" applyProtection="1">
      <alignment horizontal="center" vertical="center" wrapText="1"/>
      <protection/>
    </xf>
    <xf numFmtId="49" fontId="113" fillId="38" borderId="36" xfId="1520" applyNumberFormat="1" applyFont="1" applyFill="1" applyBorder="1" applyAlignment="1" applyProtection="1">
      <alignment horizontal="center" vertical="center" wrapText="1"/>
      <protection/>
    </xf>
    <xf numFmtId="49" fontId="113" fillId="38" borderId="37" xfId="1520" applyNumberFormat="1" applyFont="1" applyFill="1" applyBorder="1" applyAlignment="1" applyProtection="1">
      <alignment horizontal="center" vertical="center" wrapText="1"/>
      <protection/>
    </xf>
    <xf numFmtId="49" fontId="113" fillId="36" borderId="38" xfId="1509" applyNumberFormat="1" applyFont="1" applyFill="1" applyBorder="1" applyAlignment="1" applyProtection="1">
      <alignment horizontal="center" vertical="center" wrapText="1"/>
      <protection locked="0"/>
    </xf>
    <xf numFmtId="49" fontId="113" fillId="38" borderId="30" xfId="1520" applyNumberFormat="1" applyFont="1" applyFill="1" applyBorder="1" applyAlignment="1" applyProtection="1">
      <alignment horizontal="center" vertical="center" wrapText="1"/>
      <protection/>
    </xf>
    <xf numFmtId="49" fontId="113" fillId="38" borderId="31" xfId="1520" applyNumberFormat="1" applyFont="1" applyFill="1" applyBorder="1" applyAlignment="1" applyProtection="1">
      <alignment horizontal="center" vertical="center" wrapText="1"/>
      <protection/>
    </xf>
    <xf numFmtId="49" fontId="113" fillId="36" borderId="32" xfId="1509" applyNumberFormat="1" applyFont="1" applyFill="1" applyBorder="1" applyAlignment="1" applyProtection="1">
      <alignment horizontal="center" vertical="center" wrapText="1"/>
      <protection locked="0"/>
    </xf>
    <xf numFmtId="49" fontId="96" fillId="38" borderId="42" xfId="1519" applyNumberFormat="1" applyFont="1" applyFill="1" applyBorder="1" applyAlignment="1" applyProtection="1">
      <alignment horizontal="center" vertical="center" wrapText="1"/>
      <protection/>
    </xf>
    <xf numFmtId="0" fontId="96" fillId="38" borderId="43" xfId="1509" applyFont="1" applyFill="1" applyBorder="1" applyAlignment="1" applyProtection="1">
      <alignment horizontal="center" vertical="center" wrapText="1"/>
      <protection/>
    </xf>
    <xf numFmtId="0" fontId="96" fillId="38" borderId="44" xfId="1509" applyFont="1" applyFill="1" applyBorder="1" applyAlignment="1" applyProtection="1">
      <alignment horizontal="center" vertical="center" wrapText="1"/>
      <protection/>
    </xf>
    <xf numFmtId="0" fontId="57" fillId="38" borderId="42" xfId="1509" applyFont="1" applyFill="1" applyBorder="1" applyAlignment="1" applyProtection="1">
      <alignment horizontal="center" vertical="center" wrapText="1"/>
      <protection/>
    </xf>
    <xf numFmtId="0" fontId="57" fillId="38" borderId="43" xfId="1509" applyFont="1" applyFill="1" applyBorder="1" applyAlignment="1" applyProtection="1">
      <alignment horizontal="center" vertical="center" wrapText="1"/>
      <protection/>
    </xf>
    <xf numFmtId="0" fontId="57" fillId="38" borderId="44" xfId="1507" applyFont="1" applyFill="1" applyBorder="1" applyAlignment="1" applyProtection="1">
      <alignment horizontal="center" vertical="center" wrapText="1"/>
      <protection/>
    </xf>
    <xf numFmtId="49" fontId="57" fillId="36" borderId="45" xfId="1510" applyNumberFormat="1" applyFill="1" applyBorder="1" applyAlignment="1" applyProtection="1">
      <alignment horizontal="center" vertical="center" wrapText="1"/>
      <protection locked="0"/>
    </xf>
    <xf numFmtId="49" fontId="57" fillId="36" borderId="43" xfId="1510" applyFont="1" applyFill="1" applyBorder="1" applyAlignment="1" applyProtection="1">
      <alignment horizontal="center" vertical="center" wrapText="1"/>
      <protection locked="0"/>
    </xf>
    <xf numFmtId="49" fontId="57" fillId="3" borderId="44" xfId="1510" applyFont="1" applyFill="1" applyBorder="1" applyAlignment="1" applyProtection="1">
      <alignment horizontal="center" vertical="center"/>
      <protection/>
    </xf>
    <xf numFmtId="49" fontId="57" fillId="36" borderId="46" xfId="1510" applyNumberFormat="1" applyFill="1" applyBorder="1" applyAlignment="1" applyProtection="1">
      <alignment horizontal="center" vertical="center" wrapText="1"/>
      <protection locked="0"/>
    </xf>
    <xf numFmtId="49" fontId="57" fillId="40" borderId="47" xfId="1510" applyFont="1" applyFill="1" applyBorder="1" applyAlignment="1" applyProtection="1">
      <alignment horizontal="center" vertical="top"/>
      <protection/>
    </xf>
    <xf numFmtId="49" fontId="96" fillId="38" borderId="48" xfId="1519" applyNumberFormat="1" applyFont="1" applyFill="1" applyBorder="1" applyAlignment="1" applyProtection="1">
      <alignment horizontal="center" vertical="center" wrapText="1"/>
      <protection/>
    </xf>
    <xf numFmtId="0" fontId="57" fillId="0" borderId="48" xfId="1507" applyFont="1" applyBorder="1" applyAlignment="1" applyProtection="1">
      <alignment vertical="center" wrapText="1"/>
      <protection/>
    </xf>
    <xf numFmtId="0" fontId="57" fillId="0" borderId="21" xfId="1507" applyFont="1" applyBorder="1" applyAlignment="1" applyProtection="1">
      <alignment vertical="center" wrapText="1"/>
      <protection/>
    </xf>
    <xf numFmtId="49" fontId="113" fillId="36" borderId="38" xfId="1509" applyNumberFormat="1" applyFont="1" applyFill="1" applyBorder="1" applyAlignment="1" applyProtection="1">
      <alignment vertical="center" wrapText="1"/>
      <protection locked="0"/>
    </xf>
    <xf numFmtId="49" fontId="113" fillId="36" borderId="38" xfId="1509" applyNumberFormat="1" applyFont="1" applyFill="1" applyBorder="1" applyAlignment="1" applyProtection="1" quotePrefix="1">
      <alignment horizontal="left" vertical="center" wrapText="1"/>
      <protection locked="0"/>
    </xf>
    <xf numFmtId="49" fontId="112" fillId="38" borderId="0" xfId="1520" applyNumberFormat="1" applyFont="1" applyFill="1" applyBorder="1" applyAlignment="1" applyProtection="1">
      <alignment vertical="center" wrapText="1"/>
      <protection/>
    </xf>
    <xf numFmtId="0" fontId="113" fillId="38" borderId="0" xfId="1509" applyFont="1" applyFill="1" applyBorder="1" applyAlignment="1" applyProtection="1">
      <alignment vertical="center" wrapText="1"/>
      <protection/>
    </xf>
    <xf numFmtId="49" fontId="113" fillId="36" borderId="32" xfId="1509" applyNumberFormat="1" applyFont="1" applyFill="1" applyBorder="1" applyAlignment="1" applyProtection="1">
      <alignment vertical="center" wrapText="1"/>
      <protection locked="0"/>
    </xf>
    <xf numFmtId="49" fontId="113" fillId="36" borderId="32" xfId="1509" applyNumberFormat="1" applyFont="1" applyFill="1" applyBorder="1" applyAlignment="1" applyProtection="1" quotePrefix="1">
      <alignment horizontal="left" vertical="center" wrapText="1"/>
      <protection locked="0"/>
    </xf>
    <xf numFmtId="0" fontId="113" fillId="38" borderId="36" xfId="1509" applyFont="1" applyFill="1" applyBorder="1" applyAlignment="1" applyProtection="1">
      <alignment horizontal="center" vertical="center" wrapText="1"/>
      <protection/>
    </xf>
    <xf numFmtId="0" fontId="113" fillId="38" borderId="37" xfId="1509" applyFont="1" applyFill="1" applyBorder="1" applyAlignment="1" applyProtection="1">
      <alignment horizontal="center" vertical="center" wrapText="1"/>
      <protection/>
    </xf>
    <xf numFmtId="0" fontId="57" fillId="38" borderId="16" xfId="1509" applyFont="1" applyFill="1" applyBorder="1" applyAlignment="1" applyProtection="1">
      <alignment horizontal="center" vertical="center" wrapText="1"/>
      <protection/>
    </xf>
    <xf numFmtId="0" fontId="57" fillId="38" borderId="0" xfId="1459" applyNumberFormat="1" applyFont="1" applyFill="1" applyBorder="1" applyAlignment="1" applyProtection="1">
      <alignment wrapText="1"/>
      <protection/>
    </xf>
    <xf numFmtId="0" fontId="96" fillId="38" borderId="0" xfId="1459" applyNumberFormat="1" applyFont="1" applyFill="1" applyBorder="1" applyAlignment="1" applyProtection="1">
      <alignment horizontal="center" wrapText="1"/>
      <protection/>
    </xf>
    <xf numFmtId="49" fontId="57" fillId="0" borderId="0" xfId="1508" applyFont="1" applyProtection="1">
      <alignment vertical="top"/>
      <protection/>
    </xf>
    <xf numFmtId="0" fontId="57" fillId="38" borderId="49" xfId="1459" applyNumberFormat="1" applyFont="1" applyFill="1" applyBorder="1" applyAlignment="1" applyProtection="1">
      <alignment wrapText="1"/>
      <protection/>
    </xf>
    <xf numFmtId="0" fontId="96" fillId="38" borderId="50" xfId="1459" applyNumberFormat="1" applyFont="1" applyFill="1" applyBorder="1" applyAlignment="1" applyProtection="1">
      <alignment horizontal="center" wrapText="1"/>
      <protection/>
    </xf>
    <xf numFmtId="0" fontId="96" fillId="38" borderId="51" xfId="1459" applyNumberFormat="1" applyFont="1" applyFill="1" applyBorder="1" applyAlignment="1" applyProtection="1">
      <alignment horizontal="center" wrapText="1"/>
      <protection/>
    </xf>
    <xf numFmtId="49" fontId="57" fillId="0" borderId="21" xfId="1508" applyFont="1" applyBorder="1" applyProtection="1">
      <alignment vertical="top"/>
      <protection/>
    </xf>
    <xf numFmtId="0" fontId="96" fillId="38" borderId="52" xfId="1508" applyNumberFormat="1" applyFont="1" applyFill="1" applyBorder="1" applyAlignment="1" applyProtection="1">
      <alignment horizontal="center" vertical="center" wrapText="1"/>
      <protection/>
    </xf>
    <xf numFmtId="0" fontId="96" fillId="38" borderId="53" xfId="1508" applyNumberFormat="1" applyFont="1" applyFill="1" applyBorder="1" applyAlignment="1" applyProtection="1">
      <alignment horizontal="center" vertical="center" wrapText="1"/>
      <protection/>
    </xf>
    <xf numFmtId="49" fontId="57" fillId="0" borderId="54" xfId="1508" applyFont="1" applyBorder="1" applyProtection="1">
      <alignment vertical="top"/>
      <protection/>
    </xf>
    <xf numFmtId="0" fontId="115" fillId="38" borderId="0" xfId="1508" applyNumberFormat="1" applyFont="1" applyFill="1" applyBorder="1" applyAlignment="1" applyProtection="1">
      <alignment horizontal="center" vertical="center" wrapText="1"/>
      <protection/>
    </xf>
    <xf numFmtId="49" fontId="57" fillId="38" borderId="15" xfId="1508" applyNumberFormat="1" applyFont="1" applyFill="1" applyBorder="1" applyAlignment="1" applyProtection="1">
      <alignment horizontal="center" vertical="center"/>
      <protection/>
    </xf>
    <xf numFmtId="0" fontId="57" fillId="38" borderId="15" xfId="1508" applyNumberFormat="1" applyFont="1" applyFill="1" applyBorder="1" applyAlignment="1" applyProtection="1">
      <alignment horizontal="left" vertical="center" wrapText="1"/>
      <protection/>
    </xf>
    <xf numFmtId="0" fontId="57" fillId="38" borderId="15" xfId="1508" applyNumberFormat="1" applyFont="1" applyFill="1" applyBorder="1" applyAlignment="1" applyProtection="1">
      <alignment horizontal="center" vertical="center" wrapText="1"/>
      <protection/>
    </xf>
    <xf numFmtId="0" fontId="57" fillId="3" borderId="41" xfId="1509" applyFont="1" applyFill="1" applyBorder="1" applyAlignment="1" applyProtection="1">
      <alignment horizontal="center" vertical="center" wrapText="1"/>
      <protection/>
    </xf>
    <xf numFmtId="2" fontId="57" fillId="4" borderId="41" xfId="1508" applyNumberFormat="1" applyFont="1" applyFill="1" applyBorder="1" applyAlignment="1" applyProtection="1">
      <alignment horizontal="center" vertical="center"/>
      <protection locked="0"/>
    </xf>
    <xf numFmtId="4" fontId="57" fillId="3" borderId="55" xfId="1508" applyNumberFormat="1" applyFont="1" applyFill="1" applyBorder="1" applyAlignment="1" applyProtection="1">
      <alignment horizontal="center" vertical="center"/>
      <protection/>
    </xf>
    <xf numFmtId="0" fontId="57" fillId="38" borderId="15" xfId="1508" applyNumberFormat="1" applyFont="1" applyFill="1" applyBorder="1" applyAlignment="1" applyProtection="1">
      <alignment horizontal="left" vertical="center" wrapText="1" indent="1"/>
      <protection/>
    </xf>
    <xf numFmtId="0" fontId="57" fillId="38" borderId="15" xfId="1508" applyNumberFormat="1" applyFill="1" applyBorder="1" applyAlignment="1" applyProtection="1">
      <alignment horizontal="left" vertical="center" wrapText="1" indent="1"/>
      <protection/>
    </xf>
    <xf numFmtId="0" fontId="57" fillId="38" borderId="15" xfId="1508" applyNumberFormat="1" applyFont="1" applyFill="1" applyBorder="1" applyAlignment="1" applyProtection="1">
      <alignment horizontal="left" vertical="center" wrapText="1" indent="2"/>
      <protection/>
    </xf>
    <xf numFmtId="207" fontId="57" fillId="4" borderId="41" xfId="1508" applyNumberFormat="1" applyFont="1" applyFill="1" applyBorder="1" applyAlignment="1" applyProtection="1">
      <alignment horizontal="center" vertical="center"/>
      <protection locked="0"/>
    </xf>
    <xf numFmtId="1" fontId="57" fillId="4" borderId="41" xfId="1508" applyNumberFormat="1" applyFont="1" applyFill="1" applyBorder="1" applyAlignment="1" applyProtection="1">
      <alignment horizontal="center" vertical="center"/>
      <protection locked="0"/>
    </xf>
    <xf numFmtId="0" fontId="57" fillId="38" borderId="15" xfId="1508" applyNumberFormat="1" applyFill="1" applyBorder="1" applyAlignment="1" applyProtection="1">
      <alignment horizontal="left" vertical="center" wrapText="1"/>
      <protection/>
    </xf>
    <xf numFmtId="208" fontId="57" fillId="3" borderId="41" xfId="1508" applyNumberFormat="1" applyFont="1" applyFill="1" applyBorder="1" applyAlignment="1" applyProtection="1">
      <alignment horizontal="center" vertical="center"/>
      <protection/>
    </xf>
    <xf numFmtId="49" fontId="57" fillId="38" borderId="52" xfId="1508" applyNumberFormat="1" applyFill="1" applyBorder="1" applyAlignment="1" applyProtection="1">
      <alignment horizontal="center" vertical="center"/>
      <protection/>
    </xf>
    <xf numFmtId="0" fontId="57" fillId="38" borderId="52" xfId="1508" applyNumberFormat="1" applyFont="1" applyFill="1" applyBorder="1" applyAlignment="1" applyProtection="1">
      <alignment vertical="center" wrapText="1"/>
      <protection/>
    </xf>
    <xf numFmtId="0" fontId="57" fillId="0" borderId="52" xfId="1508" applyNumberFormat="1" applyFill="1" applyBorder="1" applyAlignment="1" applyProtection="1">
      <alignment horizontal="center" vertical="center" wrapText="1"/>
      <protection/>
    </xf>
    <xf numFmtId="49" fontId="57" fillId="4" borderId="53" xfId="1508" applyNumberFormat="1" applyFill="1" applyBorder="1" applyAlignment="1" applyProtection="1">
      <alignment horizontal="center" vertical="center" wrapText="1"/>
      <protection locked="0"/>
    </xf>
    <xf numFmtId="49" fontId="57" fillId="38" borderId="0" xfId="1508" applyNumberFormat="1" applyFont="1" applyFill="1" applyBorder="1" applyAlignment="1" applyProtection="1">
      <alignment horizontal="center" vertical="center"/>
      <protection/>
    </xf>
    <xf numFmtId="0" fontId="57" fillId="38" borderId="0" xfId="1508" applyNumberFormat="1" applyFont="1" applyFill="1" applyBorder="1" applyAlignment="1" applyProtection="1">
      <alignment vertical="center" wrapText="1"/>
      <protection/>
    </xf>
    <xf numFmtId="0" fontId="57" fillId="38" borderId="0" xfId="1508" applyNumberFormat="1" applyFont="1" applyFill="1" applyBorder="1" applyAlignment="1" applyProtection="1">
      <alignment horizontal="center" vertical="center" wrapText="1"/>
      <protection/>
    </xf>
    <xf numFmtId="0" fontId="57" fillId="38" borderId="0" xfId="1508" applyNumberFormat="1" applyFont="1" applyFill="1" applyBorder="1" applyAlignment="1" applyProtection="1">
      <alignment horizontal="center" vertical="center"/>
      <protection/>
    </xf>
    <xf numFmtId="49" fontId="57" fillId="0" borderId="56" xfId="1508" applyFont="1" applyBorder="1" applyProtection="1">
      <alignment vertical="top"/>
      <protection/>
    </xf>
    <xf numFmtId="49" fontId="57" fillId="0" borderId="57" xfId="1508" applyFont="1" applyBorder="1" applyProtection="1">
      <alignment vertical="top"/>
      <protection/>
    </xf>
    <xf numFmtId="49" fontId="57" fillId="0" borderId="58" xfId="1508" applyFont="1" applyBorder="1" applyProtection="1">
      <alignment vertical="top"/>
      <protection/>
    </xf>
    <xf numFmtId="0" fontId="96" fillId="6" borderId="59" xfId="1459" applyNumberFormat="1" applyFont="1" applyFill="1" applyBorder="1" applyAlignment="1" applyProtection="1">
      <alignment horizontal="center" vertical="center" wrapText="1"/>
      <protection/>
    </xf>
    <xf numFmtId="0" fontId="96" fillId="6" borderId="50" xfId="1459" applyNumberFormat="1" applyFont="1" applyFill="1" applyBorder="1" applyAlignment="1" applyProtection="1">
      <alignment horizontal="center" vertical="center" wrapText="1"/>
      <protection/>
    </xf>
    <xf numFmtId="0" fontId="96" fillId="6" borderId="60" xfId="1459" applyNumberFormat="1" applyFont="1" applyFill="1" applyBorder="1" applyAlignment="1" applyProtection="1">
      <alignment horizontal="center" vertical="center" wrapText="1"/>
      <protection/>
    </xf>
    <xf numFmtId="0" fontId="57" fillId="6" borderId="61" xfId="1459" applyNumberFormat="1" applyFont="1" applyFill="1" applyBorder="1" applyAlignment="1" applyProtection="1">
      <alignment horizontal="center" vertical="center" wrapText="1"/>
      <protection/>
    </xf>
    <xf numFmtId="0" fontId="57" fillId="6" borderId="57" xfId="1459" applyNumberFormat="1" applyFont="1" applyFill="1" applyBorder="1" applyAlignment="1" applyProtection="1">
      <alignment horizontal="center" vertical="center" wrapText="1"/>
      <protection/>
    </xf>
    <xf numFmtId="0" fontId="57" fillId="6" borderId="62" xfId="1459" applyNumberFormat="1" applyFont="1" applyFill="1" applyBorder="1" applyAlignment="1" applyProtection="1">
      <alignment horizontal="center" vertical="center" wrapText="1"/>
      <protection/>
    </xf>
    <xf numFmtId="49" fontId="57" fillId="0" borderId="0" xfId="1513" applyFont="1" applyProtection="1">
      <alignment vertical="top"/>
      <protection/>
    </xf>
    <xf numFmtId="0" fontId="57" fillId="38" borderId="59" xfId="1459" applyNumberFormat="1" applyFont="1" applyFill="1" applyBorder="1" applyAlignment="1" applyProtection="1">
      <alignment wrapText="1"/>
      <protection/>
    </xf>
    <xf numFmtId="0" fontId="57" fillId="38" borderId="50" xfId="1459" applyNumberFormat="1" applyFont="1" applyFill="1" applyBorder="1" applyAlignment="1" applyProtection="1">
      <alignment wrapText="1"/>
      <protection/>
    </xf>
    <xf numFmtId="0" fontId="96" fillId="38" borderId="60" xfId="1459" applyNumberFormat="1" applyFont="1" applyFill="1" applyBorder="1" applyAlignment="1" applyProtection="1">
      <alignment horizontal="center" wrapText="1"/>
      <protection/>
    </xf>
    <xf numFmtId="0" fontId="57" fillId="38" borderId="63" xfId="1506" applyFont="1" applyFill="1" applyBorder="1" applyAlignment="1" applyProtection="1">
      <alignment wrapText="1"/>
      <protection/>
    </xf>
    <xf numFmtId="0" fontId="57" fillId="38" borderId="0" xfId="1506" applyFont="1" applyFill="1" applyBorder="1" applyAlignment="1" applyProtection="1">
      <alignment wrapText="1"/>
      <protection/>
    </xf>
    <xf numFmtId="49" fontId="96" fillId="39" borderId="15" xfId="1506" applyNumberFormat="1" applyFont="1" applyFill="1" applyBorder="1" applyAlignment="1" applyProtection="1">
      <alignment horizontal="center" vertical="center" wrapText="1"/>
      <protection/>
    </xf>
    <xf numFmtId="0" fontId="96" fillId="39" borderId="15" xfId="1506" applyFont="1" applyFill="1" applyBorder="1" applyAlignment="1" applyProtection="1">
      <alignment horizontal="center" vertical="center" wrapText="1"/>
      <protection/>
    </xf>
    <xf numFmtId="0" fontId="96" fillId="39" borderId="33" xfId="1504" applyFont="1" applyFill="1" applyBorder="1" applyAlignment="1" applyProtection="1">
      <alignment horizontal="center" vertical="center" wrapText="1"/>
      <protection/>
    </xf>
    <xf numFmtId="0" fontId="96" fillId="39" borderId="34" xfId="1504" applyFont="1" applyFill="1" applyBorder="1" applyAlignment="1" applyProtection="1">
      <alignment horizontal="center" vertical="center" wrapText="1"/>
      <protection/>
    </xf>
    <xf numFmtId="0" fontId="96" fillId="39" borderId="64" xfId="1504" applyFont="1" applyFill="1" applyBorder="1" applyAlignment="1" applyProtection="1">
      <alignment horizontal="center" vertical="center" wrapText="1"/>
      <protection/>
    </xf>
    <xf numFmtId="0" fontId="96" fillId="39" borderId="33" xfId="1506" applyFont="1" applyFill="1" applyBorder="1" applyAlignment="1" applyProtection="1">
      <alignment horizontal="center" vertical="center" wrapText="1"/>
      <protection/>
    </xf>
    <xf numFmtId="0" fontId="96" fillId="39" borderId="64" xfId="1506" applyFont="1" applyFill="1" applyBorder="1" applyAlignment="1" applyProtection="1">
      <alignment horizontal="center" vertical="center" wrapText="1"/>
      <protection/>
    </xf>
    <xf numFmtId="0" fontId="96" fillId="39" borderId="65" xfId="1463" applyFont="1" applyFill="1" applyBorder="1" applyAlignment="1" applyProtection="1">
      <alignment horizontal="center" vertical="center" wrapText="1"/>
      <protection/>
    </xf>
    <xf numFmtId="0" fontId="96" fillId="39" borderId="41" xfId="1506" applyFont="1" applyFill="1" applyBorder="1" applyAlignment="1" applyProtection="1">
      <alignment horizontal="center" vertical="center" wrapText="1"/>
      <protection/>
    </xf>
    <xf numFmtId="0" fontId="96" fillId="38" borderId="66" xfId="1506" applyFont="1" applyFill="1" applyBorder="1" applyAlignment="1" applyProtection="1">
      <alignment horizontal="center" wrapText="1"/>
      <protection/>
    </xf>
    <xf numFmtId="0" fontId="96" fillId="39" borderId="15" xfId="1504" applyFont="1" applyFill="1" applyBorder="1" applyAlignment="1" applyProtection="1">
      <alignment horizontal="center" vertical="center" wrapText="1"/>
      <protection/>
    </xf>
    <xf numFmtId="0" fontId="96" fillId="39" borderId="67" xfId="1463" applyFont="1" applyFill="1" applyBorder="1" applyAlignment="1" applyProtection="1">
      <alignment horizontal="center" vertical="center" wrapText="1"/>
      <protection/>
    </xf>
    <xf numFmtId="49" fontId="96" fillId="39" borderId="52" xfId="1506" applyNumberFormat="1" applyFont="1" applyFill="1" applyBorder="1" applyAlignment="1" applyProtection="1">
      <alignment horizontal="center" vertical="center" wrapText="1"/>
      <protection/>
    </xf>
    <xf numFmtId="0" fontId="96" fillId="39" borderId="52" xfId="1506" applyFont="1" applyFill="1" applyBorder="1" applyAlignment="1" applyProtection="1">
      <alignment horizontal="center" vertical="center" wrapText="1"/>
      <protection/>
    </xf>
    <xf numFmtId="0" fontId="96" fillId="39" borderId="52" xfId="1504" applyFont="1" applyFill="1" applyBorder="1" applyAlignment="1" applyProtection="1">
      <alignment horizontal="center" vertical="center" wrapText="1"/>
      <protection/>
    </xf>
    <xf numFmtId="0" fontId="96" fillId="39" borderId="52" xfId="1504" applyFont="1" applyFill="1" applyBorder="1" applyAlignment="1" applyProtection="1">
      <alignment horizontal="center" vertical="center" wrapText="1"/>
      <protection/>
    </xf>
    <xf numFmtId="0" fontId="96" fillId="39" borderId="27" xfId="1506" applyFont="1" applyFill="1" applyBorder="1" applyAlignment="1" applyProtection="1">
      <alignment horizontal="center" vertical="center" wrapText="1"/>
      <protection/>
    </xf>
    <xf numFmtId="0" fontId="96" fillId="39" borderId="52" xfId="1506" applyFont="1" applyFill="1" applyBorder="1" applyAlignment="1" applyProtection="1">
      <alignment horizontal="center" vertical="center" wrapText="1"/>
      <protection/>
    </xf>
    <xf numFmtId="0" fontId="96" fillId="39" borderId="68" xfId="1506" applyFont="1" applyFill="1" applyBorder="1" applyAlignment="1" applyProtection="1">
      <alignment horizontal="center" vertical="center" wrapText="1"/>
      <protection/>
    </xf>
    <xf numFmtId="0" fontId="96" fillId="39" borderId="69" xfId="1463" applyFont="1" applyFill="1" applyBorder="1" applyAlignment="1" applyProtection="1">
      <alignment horizontal="center" vertical="center" wrapText="1"/>
      <protection/>
    </xf>
    <xf numFmtId="0" fontId="96" fillId="39" borderId="53" xfId="1506" applyFont="1" applyFill="1" applyBorder="1" applyAlignment="1" applyProtection="1">
      <alignment horizontal="center" vertical="center" wrapText="1"/>
      <protection/>
    </xf>
    <xf numFmtId="49" fontId="115" fillId="39" borderId="0" xfId="1506" applyNumberFormat="1" applyFont="1" applyFill="1" applyBorder="1" applyAlignment="1" applyProtection="1">
      <alignment horizontal="center" vertical="center" wrapText="1"/>
      <protection/>
    </xf>
    <xf numFmtId="0" fontId="115" fillId="39" borderId="0" xfId="1506" applyFont="1" applyFill="1" applyBorder="1" applyAlignment="1" applyProtection="1">
      <alignment horizontal="center" vertical="center" wrapText="1"/>
      <protection/>
    </xf>
    <xf numFmtId="0" fontId="110" fillId="0" borderId="63" xfId="1506" applyFont="1" applyFill="1" applyBorder="1" applyAlignment="1" applyProtection="1">
      <alignment wrapText="1"/>
      <protection/>
    </xf>
    <xf numFmtId="0" fontId="110" fillId="0" borderId="0" xfId="1506" applyFont="1" applyFill="1" applyBorder="1" applyAlignment="1" applyProtection="1">
      <alignment wrapText="1"/>
      <protection/>
    </xf>
    <xf numFmtId="49" fontId="57" fillId="39" borderId="15" xfId="1506" applyNumberFormat="1" applyFont="1" applyFill="1" applyBorder="1" applyAlignment="1" applyProtection="1">
      <alignment horizontal="center" vertical="center" wrapText="1"/>
      <protection/>
    </xf>
    <xf numFmtId="0" fontId="57" fillId="36" borderId="15" xfId="1506" applyFont="1" applyFill="1" applyBorder="1" applyAlignment="1" applyProtection="1" quotePrefix="1">
      <alignment horizontal="left" vertical="center" wrapText="1"/>
      <protection locked="0"/>
    </xf>
    <xf numFmtId="2" fontId="117" fillId="4" borderId="15" xfId="1518" applyNumberFormat="1" applyFont="1" applyFill="1" applyBorder="1" applyAlignment="1" applyProtection="1">
      <alignment horizontal="right" vertical="center"/>
      <protection locked="0"/>
    </xf>
    <xf numFmtId="2" fontId="117" fillId="38" borderId="15" xfId="1518" applyNumberFormat="1" applyFont="1" applyFill="1" applyBorder="1" applyAlignment="1" applyProtection="1">
      <alignment horizontal="right" vertical="center"/>
      <protection/>
    </xf>
    <xf numFmtId="14" fontId="57" fillId="3" borderId="15" xfId="1509" applyNumberFormat="1" applyFont="1" applyFill="1" applyBorder="1" applyAlignment="1" applyProtection="1">
      <alignment horizontal="center" vertical="center" wrapText="1"/>
      <protection/>
    </xf>
    <xf numFmtId="49" fontId="57" fillId="36" borderId="15" xfId="1505" applyNumberFormat="1" applyFont="1" applyFill="1" applyBorder="1" applyAlignment="1" applyProtection="1">
      <alignment horizontal="left" vertical="center" wrapText="1"/>
      <protection locked="0"/>
    </xf>
    <xf numFmtId="49" fontId="57" fillId="36" borderId="15" xfId="1505" applyNumberFormat="1" applyFont="1" applyFill="1" applyBorder="1" applyAlignment="1" applyProtection="1" quotePrefix="1">
      <alignment horizontal="left" vertical="center" wrapText="1"/>
      <protection locked="0"/>
    </xf>
    <xf numFmtId="49" fontId="57" fillId="4" borderId="41" xfId="1506" applyNumberFormat="1" applyFont="1" applyFill="1" applyBorder="1" applyAlignment="1" applyProtection="1">
      <alignment horizontal="left" vertical="center" wrapText="1"/>
      <protection locked="0"/>
    </xf>
    <xf numFmtId="49" fontId="96" fillId="38" borderId="52" xfId="1463" applyNumberFormat="1" applyFont="1" applyFill="1" applyBorder="1" applyAlignment="1" applyProtection="1">
      <alignment horizontal="center" vertical="center" wrapText="1"/>
      <protection/>
    </xf>
    <xf numFmtId="0" fontId="96" fillId="38" borderId="27" xfId="1463" applyFont="1" applyFill="1" applyBorder="1" applyAlignment="1" applyProtection="1">
      <alignment horizontal="center" vertical="center" wrapText="1"/>
      <protection/>
    </xf>
    <xf numFmtId="0" fontId="96" fillId="38" borderId="68" xfId="1463" applyFont="1" applyFill="1" applyBorder="1" applyAlignment="1" applyProtection="1">
      <alignment horizontal="center" vertical="center" wrapText="1"/>
      <protection/>
    </xf>
    <xf numFmtId="0" fontId="96" fillId="38" borderId="52" xfId="1463" applyFont="1" applyFill="1" applyBorder="1" applyAlignment="1" applyProtection="1">
      <alignment horizontal="center" vertical="center" wrapText="1"/>
      <protection/>
    </xf>
    <xf numFmtId="0" fontId="96" fillId="38" borderId="53" xfId="1463" applyFont="1" applyFill="1" applyBorder="1" applyAlignment="1" applyProtection="1">
      <alignment horizontal="center" vertical="center" wrapText="1"/>
      <protection/>
    </xf>
    <xf numFmtId="49" fontId="115" fillId="38" borderId="0" xfId="1463" applyNumberFormat="1" applyFont="1" applyFill="1" applyBorder="1" applyAlignment="1" applyProtection="1">
      <alignment horizontal="center" vertical="center" wrapText="1"/>
      <protection/>
    </xf>
    <xf numFmtId="0" fontId="115" fillId="38" borderId="70" xfId="1463" applyFont="1" applyFill="1" applyBorder="1" applyAlignment="1" applyProtection="1">
      <alignment horizontal="center" vertical="center" wrapText="1"/>
      <protection/>
    </xf>
    <xf numFmtId="0" fontId="115" fillId="38" borderId="0" xfId="1463" applyFont="1" applyFill="1" applyBorder="1" applyAlignment="1" applyProtection="1">
      <alignment horizontal="center" vertical="center" wrapText="1"/>
      <protection/>
    </xf>
    <xf numFmtId="49" fontId="96" fillId="38" borderId="65" xfId="1463" applyNumberFormat="1" applyFont="1" applyFill="1" applyBorder="1" applyAlignment="1" applyProtection="1">
      <alignment horizontal="center" vertical="center" wrapText="1"/>
      <protection/>
    </xf>
    <xf numFmtId="0" fontId="96" fillId="38" borderId="65" xfId="1506" applyFont="1" applyFill="1" applyBorder="1" applyAlignment="1" applyProtection="1">
      <alignment horizontal="center" vertical="center" wrapText="1"/>
      <protection/>
    </xf>
    <xf numFmtId="0" fontId="57" fillId="38" borderId="15" xfId="1463" applyFont="1" applyFill="1" applyBorder="1" applyAlignment="1" applyProtection="1">
      <alignment horizontal="left" vertical="center" wrapText="1" indent="1"/>
      <protection/>
    </xf>
    <xf numFmtId="0" fontId="57" fillId="38" borderId="15" xfId="1506" applyFont="1" applyFill="1" applyBorder="1" applyAlignment="1" applyProtection="1">
      <alignment horizontal="center" vertical="center" wrapText="1"/>
      <protection/>
    </xf>
    <xf numFmtId="49" fontId="57" fillId="4" borderId="15" xfId="1505" applyNumberFormat="1" applyFont="1" applyFill="1" applyBorder="1" applyAlignment="1" applyProtection="1" quotePrefix="1">
      <alignment horizontal="left" vertical="center" wrapText="1"/>
      <protection locked="0"/>
    </xf>
    <xf numFmtId="49" fontId="57" fillId="4" borderId="41" xfId="1506" applyNumberFormat="1" applyFont="1" applyFill="1" applyBorder="1" applyAlignment="1" applyProtection="1" quotePrefix="1">
      <alignment horizontal="right" vertical="center" wrapText="1"/>
      <protection locked="0"/>
    </xf>
    <xf numFmtId="49" fontId="96" fillId="38" borderId="67" xfId="1463" applyNumberFormat="1" applyFont="1" applyFill="1" applyBorder="1" applyAlignment="1" applyProtection="1">
      <alignment horizontal="center" vertical="center" wrapText="1"/>
      <protection/>
    </xf>
    <xf numFmtId="0" fontId="96" fillId="38" borderId="67" xfId="1506" applyFont="1" applyFill="1" applyBorder="1" applyAlignment="1" applyProtection="1">
      <alignment horizontal="center" vertical="center" wrapText="1"/>
      <protection/>
    </xf>
    <xf numFmtId="49" fontId="96" fillId="38" borderId="71" xfId="1463" applyNumberFormat="1" applyFont="1" applyFill="1" applyBorder="1" applyAlignment="1" applyProtection="1">
      <alignment horizontal="center" vertical="center" wrapText="1"/>
      <protection/>
    </xf>
    <xf numFmtId="0" fontId="96" fillId="38" borderId="71" xfId="1506" applyFont="1" applyFill="1" applyBorder="1" applyAlignment="1" applyProtection="1">
      <alignment horizontal="center" vertical="center" wrapText="1"/>
      <protection/>
    </xf>
    <xf numFmtId="49" fontId="57" fillId="0" borderId="0" xfId="1517" applyFont="1" applyProtection="1">
      <alignment vertical="top"/>
      <protection/>
    </xf>
    <xf numFmtId="49" fontId="57" fillId="36" borderId="15" xfId="1506" applyNumberFormat="1" applyFont="1" applyFill="1" applyBorder="1" applyAlignment="1" applyProtection="1" quotePrefix="1">
      <alignment horizontal="left" vertical="center" wrapText="1"/>
      <protection locked="0"/>
    </xf>
    <xf numFmtId="0" fontId="115" fillId="38" borderId="0" xfId="1518" applyFont="1" applyFill="1" applyBorder="1" applyAlignment="1" applyProtection="1">
      <alignment horizontal="center" vertical="center"/>
      <protection/>
    </xf>
    <xf numFmtId="0" fontId="96" fillId="38" borderId="0" xfId="1521" applyFont="1" applyFill="1" applyBorder="1" applyAlignment="1" applyProtection="1">
      <alignment horizontal="center" wrapText="1"/>
      <protection/>
    </xf>
    <xf numFmtId="0" fontId="96" fillId="38" borderId="72" xfId="1521" applyFont="1" applyFill="1" applyBorder="1" applyAlignment="1" applyProtection="1">
      <alignment horizontal="center" wrapText="1"/>
      <protection/>
    </xf>
    <xf numFmtId="0" fontId="57" fillId="38" borderId="21" xfId="1521" applyFont="1" applyFill="1" applyBorder="1" applyAlignment="1" applyProtection="1">
      <alignment wrapText="1"/>
      <protection/>
    </xf>
    <xf numFmtId="0" fontId="96" fillId="10" borderId="73" xfId="1521" applyFont="1" applyFill="1" applyBorder="1" applyAlignment="1" applyProtection="1">
      <alignment horizontal="center" vertical="center" wrapText="1"/>
      <protection/>
    </xf>
    <xf numFmtId="0" fontId="96" fillId="10" borderId="74" xfId="1521" applyFont="1" applyFill="1" applyBorder="1" applyAlignment="1" applyProtection="1">
      <alignment horizontal="center" vertical="center" wrapText="1"/>
      <protection/>
    </xf>
    <xf numFmtId="0" fontId="96" fillId="10" borderId="75" xfId="1521" applyFont="1" applyFill="1" applyBorder="1" applyAlignment="1" applyProtection="1">
      <alignment horizontal="center" vertical="center" wrapText="1"/>
      <protection/>
    </xf>
    <xf numFmtId="0" fontId="96" fillId="38" borderId="76" xfId="1521" applyFont="1" applyFill="1" applyBorder="1" applyAlignment="1" applyProtection="1">
      <alignment horizontal="center" vertical="center" wrapText="1"/>
      <protection/>
    </xf>
    <xf numFmtId="0" fontId="96" fillId="38" borderId="77" xfId="1521" applyFont="1" applyFill="1" applyBorder="1" applyAlignment="1" applyProtection="1">
      <alignment horizontal="center" vertical="center" wrapText="1"/>
      <protection/>
    </xf>
    <xf numFmtId="0" fontId="96" fillId="38" borderId="78" xfId="1521" applyFont="1" applyFill="1" applyBorder="1" applyAlignment="1" applyProtection="1">
      <alignment horizontal="center" vertical="center" wrapText="1"/>
      <protection/>
    </xf>
    <xf numFmtId="0" fontId="115" fillId="38" borderId="79" xfId="1521" applyFont="1" applyFill="1" applyBorder="1" applyAlignment="1" applyProtection="1">
      <alignment horizontal="center" vertical="center" wrapText="1"/>
      <protection/>
    </xf>
    <xf numFmtId="0" fontId="115" fillId="38" borderId="80" xfId="1521" applyFont="1" applyFill="1" applyBorder="1" applyAlignment="1" applyProtection="1">
      <alignment horizontal="center" vertical="center" wrapText="1"/>
      <protection/>
    </xf>
    <xf numFmtId="0" fontId="115" fillId="38" borderId="81" xfId="1521" applyFont="1" applyFill="1" applyBorder="1" applyAlignment="1" applyProtection="1">
      <alignment horizontal="center" vertical="center" wrapText="1"/>
      <protection/>
    </xf>
    <xf numFmtId="0" fontId="57" fillId="38" borderId="21" xfId="1521" applyFont="1" applyFill="1" applyBorder="1" applyAlignment="1" applyProtection="1">
      <alignment horizontal="right" vertical="top"/>
      <protection/>
    </xf>
    <xf numFmtId="49" fontId="57" fillId="38" borderId="82" xfId="1521" applyNumberFormat="1" applyFont="1" applyFill="1" applyBorder="1" applyAlignment="1" applyProtection="1">
      <alignment horizontal="center" vertical="center"/>
      <protection/>
    </xf>
    <xf numFmtId="0" fontId="57" fillId="38" borderId="83" xfId="1521" applyFont="1" applyFill="1" applyBorder="1" applyAlignment="1" applyProtection="1">
      <alignment vertical="center" wrapText="1"/>
      <protection/>
    </xf>
    <xf numFmtId="199" fontId="57" fillId="4" borderId="84" xfId="1521" applyNumberFormat="1" applyFont="1" applyFill="1" applyBorder="1" applyAlignment="1" applyProtection="1">
      <alignment horizontal="center" vertical="center"/>
      <protection locked="0"/>
    </xf>
    <xf numFmtId="0" fontId="57" fillId="38" borderId="72" xfId="1521" applyFont="1" applyFill="1" applyBorder="1" applyProtection="1">
      <alignment/>
      <protection/>
    </xf>
    <xf numFmtId="4" fontId="57" fillId="4" borderId="84" xfId="1521" applyNumberFormat="1" applyFont="1" applyFill="1" applyBorder="1" applyAlignment="1" applyProtection="1">
      <alignment horizontal="center" vertical="center"/>
      <protection locked="0"/>
    </xf>
    <xf numFmtId="4" fontId="57" fillId="3" borderId="84" xfId="1521" applyNumberFormat="1" applyFont="1" applyFill="1" applyBorder="1" applyAlignment="1" applyProtection="1">
      <alignment horizontal="center" vertical="center"/>
      <protection/>
    </xf>
    <xf numFmtId="0" fontId="57" fillId="38" borderId="83" xfId="1521" applyFont="1" applyFill="1" applyBorder="1" applyAlignment="1" applyProtection="1">
      <alignment horizontal="left" vertical="center" wrapText="1" indent="1"/>
      <protection/>
    </xf>
    <xf numFmtId="49" fontId="57" fillId="38" borderId="85" xfId="1521" applyNumberFormat="1" applyFont="1" applyFill="1" applyBorder="1" applyAlignment="1" applyProtection="1">
      <alignment horizontal="center" vertical="center"/>
      <protection/>
    </xf>
    <xf numFmtId="0" fontId="57" fillId="38" borderId="6" xfId="1521" applyFont="1" applyFill="1" applyBorder="1" applyAlignment="1" applyProtection="1">
      <alignment horizontal="left" vertical="center" wrapText="1" indent="1"/>
      <protection/>
    </xf>
    <xf numFmtId="4" fontId="57" fillId="4" borderId="55" xfId="1521" applyNumberFormat="1" applyFont="1" applyFill="1" applyBorder="1" applyAlignment="1" applyProtection="1">
      <alignment horizontal="center" vertical="center"/>
      <protection locked="0"/>
    </xf>
    <xf numFmtId="49" fontId="57" fillId="38" borderId="86" xfId="1521" applyNumberFormat="1" applyFont="1" applyFill="1" applyBorder="1" applyAlignment="1" applyProtection="1">
      <alignment horizontal="center" vertical="center"/>
      <protection/>
    </xf>
    <xf numFmtId="0" fontId="57" fillId="38" borderId="87" xfId="1521" applyFont="1" applyFill="1" applyBorder="1" applyAlignment="1" applyProtection="1">
      <alignment horizontal="left" vertical="center" wrapText="1" indent="1"/>
      <protection/>
    </xf>
    <xf numFmtId="4" fontId="57" fillId="4" borderId="88" xfId="1521" applyNumberFormat="1" applyFont="1" applyFill="1" applyBorder="1" applyAlignment="1" applyProtection="1">
      <alignment horizontal="center" vertical="center"/>
      <protection locked="0"/>
    </xf>
    <xf numFmtId="49" fontId="57" fillId="38" borderId="89" xfId="1521" applyNumberFormat="1" applyFont="1" applyFill="1" applyBorder="1" applyAlignment="1" applyProtection="1">
      <alignment horizontal="center" vertical="center"/>
      <protection/>
    </xf>
    <xf numFmtId="0" fontId="57" fillId="38" borderId="90" xfId="1521" applyFont="1" applyFill="1" applyBorder="1" applyAlignment="1" applyProtection="1">
      <alignment horizontal="left" vertical="center" wrapText="1" indent="1"/>
      <protection/>
    </xf>
    <xf numFmtId="4" fontId="57" fillId="4" borderId="91" xfId="1521" applyNumberFormat="1" applyFont="1" applyFill="1" applyBorder="1" applyAlignment="1" applyProtection="1">
      <alignment horizontal="center" vertical="center"/>
      <protection locked="0"/>
    </xf>
    <xf numFmtId="0" fontId="57" fillId="38" borderId="92" xfId="1521" applyFont="1" applyFill="1" applyBorder="1" applyAlignment="1" applyProtection="1">
      <alignment horizontal="right" vertical="top"/>
      <protection/>
    </xf>
    <xf numFmtId="0" fontId="57" fillId="38" borderId="16" xfId="1521" applyFont="1" applyFill="1" applyBorder="1" applyAlignment="1" applyProtection="1">
      <alignment horizontal="right" vertical="top"/>
      <protection/>
    </xf>
    <xf numFmtId="0" fontId="57" fillId="38" borderId="16" xfId="1521" applyFont="1" applyFill="1" applyBorder="1" applyAlignment="1" applyProtection="1">
      <alignment wrapText="1"/>
      <protection/>
    </xf>
    <xf numFmtId="0" fontId="57" fillId="38" borderId="16" xfId="1521" applyFont="1" applyFill="1" applyBorder="1" applyProtection="1">
      <alignment/>
      <protection/>
    </xf>
    <xf numFmtId="0" fontId="57" fillId="38" borderId="93" xfId="1521" applyFont="1" applyFill="1" applyBorder="1" applyProtection="1">
      <alignment/>
      <protection/>
    </xf>
    <xf numFmtId="0" fontId="96" fillId="38" borderId="94" xfId="1521" applyFont="1" applyFill="1" applyBorder="1" applyAlignment="1" applyProtection="1">
      <alignment horizontal="center" wrapText="1"/>
      <protection/>
    </xf>
    <xf numFmtId="0" fontId="57" fillId="38" borderId="95" xfId="1521" applyFont="1" applyFill="1" applyBorder="1" applyProtection="1">
      <alignment/>
      <protection/>
    </xf>
    <xf numFmtId="0" fontId="96" fillId="38" borderId="96" xfId="1521" applyFont="1" applyFill="1" applyBorder="1" applyAlignment="1" applyProtection="1">
      <alignment horizontal="center" wrapText="1"/>
      <protection/>
    </xf>
    <xf numFmtId="0" fontId="114" fillId="0" borderId="96" xfId="1172" applyFont="1" applyBorder="1" applyAlignment="1" applyProtection="1">
      <alignment/>
      <protection/>
    </xf>
    <xf numFmtId="0" fontId="96" fillId="38" borderId="97" xfId="1521" applyFont="1" applyFill="1" applyBorder="1" applyAlignment="1" applyProtection="1">
      <alignment horizontal="center" wrapText="1"/>
      <protection/>
    </xf>
    <xf numFmtId="0" fontId="57" fillId="38" borderId="92" xfId="1521" applyFont="1" applyFill="1" applyBorder="1" applyAlignment="1" applyProtection="1">
      <alignment wrapText="1"/>
      <protection/>
    </xf>
    <xf numFmtId="0" fontId="96" fillId="38" borderId="98" xfId="152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20" fillId="10" borderId="73" xfId="1515" applyFont="1" applyFill="1" applyBorder="1" applyAlignment="1" applyProtection="1">
      <alignment horizontal="center" vertical="center" wrapText="1"/>
      <protection/>
    </xf>
    <xf numFmtId="0" fontId="120" fillId="10" borderId="74" xfId="1515" applyFont="1" applyFill="1" applyBorder="1" applyAlignment="1" applyProtection="1">
      <alignment horizontal="center" vertical="center" wrapText="1"/>
      <protection/>
    </xf>
    <xf numFmtId="0" fontId="120" fillId="10" borderId="75" xfId="1515" applyFont="1" applyFill="1" applyBorder="1" applyAlignment="1" applyProtection="1">
      <alignment horizontal="center" vertical="center" wrapText="1"/>
      <protection/>
    </xf>
    <xf numFmtId="0" fontId="120" fillId="39" borderId="0" xfId="1515" applyFont="1" applyFill="1" applyBorder="1" applyAlignment="1" applyProtection="1">
      <alignment horizontal="center" vertical="center" wrapText="1"/>
      <protection/>
    </xf>
    <xf numFmtId="0" fontId="120" fillId="38" borderId="0" xfId="1515" applyFont="1" applyFill="1" applyBorder="1" applyAlignment="1" applyProtection="1">
      <alignment horizontal="center" vertical="center" wrapText="1"/>
      <protection/>
    </xf>
    <xf numFmtId="0" fontId="120" fillId="38" borderId="0" xfId="1515" applyFont="1" applyFill="1" applyBorder="1" applyAlignment="1" applyProtection="1">
      <alignment horizontal="center" wrapText="1"/>
      <protection/>
    </xf>
    <xf numFmtId="0" fontId="121" fillId="0" borderId="0" xfId="1515" applyFont="1" applyFill="1" applyBorder="1" applyAlignment="1" applyProtection="1">
      <alignment horizontal="center" wrapText="1"/>
      <protection/>
    </xf>
    <xf numFmtId="0" fontId="121" fillId="39" borderId="0" xfId="1515" applyFont="1" applyFill="1" applyBorder="1" applyAlignment="1" applyProtection="1">
      <alignment horizontal="center" wrapText="1"/>
      <protection/>
    </xf>
    <xf numFmtId="0" fontId="120" fillId="38" borderId="6" xfId="1515" applyFont="1" applyFill="1" applyBorder="1" applyAlignment="1" applyProtection="1">
      <alignment horizontal="center" vertical="center" wrapText="1"/>
      <protection/>
    </xf>
    <xf numFmtId="0" fontId="120" fillId="38" borderId="73" xfId="1515" applyFont="1" applyFill="1" applyBorder="1" applyAlignment="1" applyProtection="1">
      <alignment horizontal="center" vertical="center" wrapText="1"/>
      <protection/>
    </xf>
    <xf numFmtId="0" fontId="120" fillId="38" borderId="74" xfId="1515" applyFont="1" applyFill="1" applyBorder="1" applyAlignment="1" applyProtection="1">
      <alignment horizontal="center" vertical="center" wrapText="1"/>
      <protection/>
    </xf>
    <xf numFmtId="0" fontId="120" fillId="38" borderId="75" xfId="1515" applyFont="1" applyFill="1" applyBorder="1" applyAlignment="1" applyProtection="1">
      <alignment horizontal="center" vertical="center" wrapText="1"/>
      <protection/>
    </xf>
    <xf numFmtId="0" fontId="122" fillId="38" borderId="6" xfId="1515" applyFont="1" applyFill="1" applyBorder="1" applyAlignment="1" applyProtection="1">
      <alignment horizontal="center" vertical="center" wrapText="1"/>
      <protection/>
    </xf>
    <xf numFmtId="49" fontId="123" fillId="38" borderId="6" xfId="1515" applyNumberFormat="1" applyFont="1" applyFill="1" applyBorder="1" applyAlignment="1" applyProtection="1">
      <alignment horizontal="center" vertical="center"/>
      <protection/>
    </xf>
    <xf numFmtId="0" fontId="123" fillId="38" borderId="6" xfId="1515" applyFont="1" applyFill="1" applyBorder="1" applyAlignment="1" applyProtection="1">
      <alignment vertical="center" wrapText="1"/>
      <protection/>
    </xf>
    <xf numFmtId="49" fontId="123" fillId="4" borderId="6" xfId="1515" applyNumberFormat="1" applyFont="1" applyFill="1" applyBorder="1" applyAlignment="1" applyProtection="1">
      <alignment horizontal="left" vertical="center" wrapText="1" shrinkToFit="1"/>
      <protection locked="0"/>
    </xf>
    <xf numFmtId="49" fontId="123" fillId="0" borderId="6" xfId="1515" applyNumberFormat="1" applyFont="1" applyFill="1" applyBorder="1" applyAlignment="1" applyProtection="1">
      <alignment horizontal="center" vertical="center" shrinkToFit="1"/>
      <protection/>
    </xf>
    <xf numFmtId="49" fontId="123" fillId="4" borderId="6" xfId="1515" applyNumberFormat="1" applyFont="1" applyFill="1" applyBorder="1" applyAlignment="1" applyProtection="1">
      <alignment horizontal="center" vertical="center"/>
      <protection locked="0"/>
    </xf>
    <xf numFmtId="49" fontId="123" fillId="4" borderId="6" xfId="1515" applyNumberFormat="1" applyFont="1" applyFill="1" applyBorder="1" applyAlignment="1" applyProtection="1">
      <alignment horizontal="center" vertical="center" wrapText="1"/>
      <protection locked="0"/>
    </xf>
    <xf numFmtId="49" fontId="123" fillId="4" borderId="6" xfId="1515" applyNumberFormat="1" applyFont="1" applyFill="1" applyBorder="1" applyAlignment="1" applyProtection="1" quotePrefix="1">
      <alignment horizontal="center" vertical="center" wrapText="1"/>
      <protection locked="0"/>
    </xf>
    <xf numFmtId="49" fontId="123" fillId="38" borderId="6" xfId="1515" applyNumberFormat="1" applyFont="1" applyFill="1" applyBorder="1" applyAlignment="1" applyProtection="1">
      <alignment horizontal="center" vertical="center"/>
      <protection/>
    </xf>
    <xf numFmtId="0" fontId="123" fillId="0" borderId="6" xfId="1515" applyFont="1" applyFill="1" applyBorder="1" applyAlignment="1" applyProtection="1">
      <alignment vertical="center" wrapText="1"/>
      <protection/>
    </xf>
    <xf numFmtId="49" fontId="123" fillId="0" borderId="6" xfId="1515" applyNumberFormat="1" applyFont="1" applyFill="1" applyBorder="1" applyAlignment="1" applyProtection="1">
      <alignment horizontal="center" vertical="center" wrapText="1" shrinkToFit="1"/>
      <protection/>
    </xf>
    <xf numFmtId="49" fontId="123" fillId="0" borderId="6" xfId="1515" applyNumberFormat="1" applyFont="1" applyFill="1" applyBorder="1" applyAlignment="1" applyProtection="1">
      <alignment horizontal="center" vertical="center"/>
      <protection/>
    </xf>
    <xf numFmtId="0" fontId="123" fillId="0" borderId="6" xfId="1515" applyFont="1" applyFill="1" applyBorder="1" applyAlignment="1" applyProtection="1">
      <alignment horizontal="left" vertical="center" wrapText="1" indent="2"/>
      <protection/>
    </xf>
    <xf numFmtId="49" fontId="123" fillId="0" borderId="6" xfId="1515" applyNumberFormat="1" applyFont="1" applyFill="1" applyBorder="1" applyAlignment="1" applyProtection="1">
      <alignment horizontal="center" vertical="center"/>
      <protection/>
    </xf>
    <xf numFmtId="2" fontId="123" fillId="4" borderId="6" xfId="1515" applyNumberFormat="1" applyFont="1" applyFill="1" applyBorder="1" applyAlignment="1" applyProtection="1">
      <alignment horizontal="center" vertical="center"/>
      <protection locked="0"/>
    </xf>
    <xf numFmtId="2" fontId="123" fillId="0" borderId="6" xfId="1515" applyNumberFormat="1" applyFont="1" applyFill="1" applyBorder="1" applyAlignment="1" applyProtection="1">
      <alignment horizontal="center" vertical="center"/>
      <protection/>
    </xf>
    <xf numFmtId="2" fontId="123" fillId="0" borderId="6" xfId="1515" applyNumberFormat="1" applyFont="1" applyFill="1" applyBorder="1" applyAlignment="1" applyProtection="1">
      <alignment horizontal="center" vertical="center"/>
      <protection/>
    </xf>
    <xf numFmtId="49" fontId="120" fillId="36" borderId="6" xfId="1515" applyNumberFormat="1" applyFont="1" applyFill="1" applyBorder="1" applyAlignment="1" applyProtection="1">
      <alignment horizontal="center" vertical="center"/>
      <protection locked="0"/>
    </xf>
    <xf numFmtId="49" fontId="120" fillId="0" borderId="6" xfId="1515" applyNumberFormat="1" applyFont="1" applyFill="1" applyBorder="1" applyAlignment="1" applyProtection="1">
      <alignment horizontal="center" vertical="center"/>
      <protection/>
    </xf>
    <xf numFmtId="49" fontId="120" fillId="4" borderId="6" xfId="1515" applyNumberFormat="1" applyFont="1" applyFill="1" applyBorder="1" applyAlignment="1" applyProtection="1">
      <alignment horizontal="center" vertical="center"/>
      <protection locked="0"/>
    </xf>
    <xf numFmtId="0" fontId="123" fillId="38" borderId="6" xfId="1515" applyFont="1" applyFill="1" applyBorder="1" applyAlignment="1" applyProtection="1">
      <alignment vertical="center" wrapText="1"/>
      <protection/>
    </xf>
    <xf numFmtId="4" fontId="123" fillId="3" borderId="6" xfId="1515" applyNumberFormat="1" applyFont="1" applyFill="1" applyBorder="1" applyAlignment="1" applyProtection="1">
      <alignment horizontal="center" vertical="center"/>
      <protection/>
    </xf>
    <xf numFmtId="4" fontId="123" fillId="4" borderId="6" xfId="1515" applyNumberFormat="1" applyFont="1" applyFill="1" applyBorder="1" applyAlignment="1" applyProtection="1">
      <alignment horizontal="center" vertical="center"/>
      <protection locked="0"/>
    </xf>
    <xf numFmtId="4" fontId="123" fillId="3" borderId="6" xfId="1515" applyNumberFormat="1" applyFont="1" applyFill="1" applyBorder="1" applyAlignment="1" applyProtection="1">
      <alignment horizontal="center" vertical="center"/>
      <protection/>
    </xf>
    <xf numFmtId="0" fontId="123" fillId="38" borderId="6" xfId="1515" applyFont="1" applyFill="1" applyBorder="1" applyAlignment="1" applyProtection="1">
      <alignment horizontal="left" vertical="center" wrapText="1" indent="1"/>
      <protection/>
    </xf>
    <xf numFmtId="4" fontId="123" fillId="4" borderId="6" xfId="1515" applyNumberFormat="1" applyFont="1" applyFill="1" applyBorder="1" applyAlignment="1" applyProtection="1">
      <alignment horizontal="center" vertical="center"/>
      <protection locked="0"/>
    </xf>
    <xf numFmtId="0" fontId="123" fillId="0" borderId="6" xfId="1515" applyFont="1" applyFill="1" applyBorder="1" applyAlignment="1" applyProtection="1">
      <alignment horizontal="left" vertical="center" wrapText="1"/>
      <protection/>
    </xf>
    <xf numFmtId="0" fontId="123" fillId="0" borderId="6" xfId="1515" applyFont="1" applyFill="1" applyBorder="1" applyAlignment="1" applyProtection="1">
      <alignment horizontal="left" vertical="center" wrapText="1"/>
      <protection/>
    </xf>
    <xf numFmtId="0" fontId="120" fillId="38" borderId="6" xfId="1515" applyFont="1" applyFill="1" applyBorder="1" applyAlignment="1" applyProtection="1">
      <alignment horizontal="left" vertical="center" wrapText="1"/>
      <protection/>
    </xf>
    <xf numFmtId="0" fontId="123" fillId="38" borderId="6" xfId="1515" applyFont="1" applyFill="1" applyBorder="1" applyAlignment="1" applyProtection="1">
      <alignment horizontal="left" vertical="center" wrapText="1" indent="1"/>
      <protection/>
    </xf>
    <xf numFmtId="0" fontId="123" fillId="38" borderId="6" xfId="1515" applyFont="1" applyFill="1" applyBorder="1" applyAlignment="1" applyProtection="1">
      <alignment horizontal="left" vertical="center" wrapText="1"/>
      <protection/>
    </xf>
    <xf numFmtId="0" fontId="96" fillId="10" borderId="73" xfId="1516" applyFont="1" applyFill="1" applyBorder="1" applyAlignment="1" applyProtection="1">
      <alignment horizontal="center" vertical="center" wrapText="1"/>
      <protection/>
    </xf>
    <xf numFmtId="0" fontId="96" fillId="10" borderId="74" xfId="1516" applyFont="1" applyFill="1" applyBorder="1" applyAlignment="1" applyProtection="1">
      <alignment horizontal="center" vertical="center" wrapText="1"/>
      <protection/>
    </xf>
    <xf numFmtId="0" fontId="96" fillId="10" borderId="75" xfId="1516" applyFont="1" applyFill="1" applyBorder="1" applyAlignment="1" applyProtection="1">
      <alignment horizontal="center" vertical="center" wrapText="1"/>
      <protection/>
    </xf>
    <xf numFmtId="0" fontId="96" fillId="38" borderId="0" xfId="1516" applyFont="1" applyFill="1" applyBorder="1" applyAlignment="1" applyProtection="1">
      <alignment horizontal="center" wrapText="1"/>
      <protection/>
    </xf>
    <xf numFmtId="0" fontId="96" fillId="38" borderId="76" xfId="1516" applyFont="1" applyFill="1" applyBorder="1" applyAlignment="1" applyProtection="1">
      <alignment horizontal="center" vertical="center" wrapText="1"/>
      <protection/>
    </xf>
    <xf numFmtId="0" fontId="96" fillId="38" borderId="77" xfId="1516" applyFont="1" applyFill="1" applyBorder="1" applyAlignment="1" applyProtection="1">
      <alignment horizontal="center" vertical="center" wrapText="1"/>
      <protection/>
    </xf>
    <xf numFmtId="0" fontId="96" fillId="38" borderId="78" xfId="1516" applyFont="1" applyFill="1" applyBorder="1" applyAlignment="1" applyProtection="1">
      <alignment horizontal="center" vertical="center" wrapText="1"/>
      <protection/>
    </xf>
    <xf numFmtId="0" fontId="115" fillId="38" borderId="79" xfId="1516" applyFont="1" applyFill="1" applyBorder="1" applyAlignment="1" applyProtection="1">
      <alignment horizontal="center" vertical="center" wrapText="1"/>
      <protection/>
    </xf>
    <xf numFmtId="0" fontId="115" fillId="38" borderId="80" xfId="1516" applyFont="1" applyFill="1" applyBorder="1" applyAlignment="1" applyProtection="1">
      <alignment horizontal="center" vertical="center" wrapText="1"/>
      <protection/>
    </xf>
    <xf numFmtId="0" fontId="115" fillId="38" borderId="81" xfId="1516" applyFont="1" applyFill="1" applyBorder="1" applyAlignment="1" applyProtection="1">
      <alignment horizontal="center" vertical="center" wrapText="1"/>
      <protection/>
    </xf>
    <xf numFmtId="0" fontId="57" fillId="38" borderId="82" xfId="1516" applyFont="1" applyFill="1" applyBorder="1" applyAlignment="1" applyProtection="1">
      <alignment horizontal="center" vertical="center"/>
      <protection/>
    </xf>
    <xf numFmtId="0" fontId="57" fillId="38" borderId="83" xfId="1516" applyFont="1" applyFill="1" applyBorder="1" applyAlignment="1" applyProtection="1">
      <alignment vertical="center" wrapText="1"/>
      <protection/>
    </xf>
    <xf numFmtId="3" fontId="57" fillId="4" borderId="84" xfId="1516" applyNumberFormat="1" applyFont="1" applyFill="1" applyBorder="1" applyAlignment="1" applyProtection="1">
      <alignment horizontal="center" vertical="center"/>
      <protection locked="0"/>
    </xf>
    <xf numFmtId="0" fontId="57" fillId="38" borderId="85" xfId="1516" applyFont="1" applyFill="1" applyBorder="1" applyAlignment="1" applyProtection="1">
      <alignment horizontal="center" vertical="center"/>
      <protection/>
    </xf>
    <xf numFmtId="0" fontId="57" fillId="38" borderId="6" xfId="1516" applyFont="1" applyFill="1" applyBorder="1" applyAlignment="1" applyProtection="1">
      <alignment vertical="center" wrapText="1"/>
      <protection/>
    </xf>
    <xf numFmtId="3" fontId="57" fillId="4" borderId="55" xfId="1516" applyNumberFormat="1" applyFont="1" applyFill="1" applyBorder="1" applyAlignment="1" applyProtection="1">
      <alignment horizontal="center" vertical="center"/>
      <protection locked="0"/>
    </xf>
    <xf numFmtId="4" fontId="57" fillId="4" borderId="55" xfId="1516" applyNumberFormat="1" applyFont="1" applyFill="1" applyBorder="1" applyAlignment="1" applyProtection="1">
      <alignment horizontal="center" vertical="center"/>
      <protection locked="0"/>
    </xf>
    <xf numFmtId="0" fontId="57" fillId="38" borderId="79" xfId="1516" applyFont="1" applyFill="1" applyBorder="1" applyAlignment="1" applyProtection="1">
      <alignment horizontal="center" vertical="center"/>
      <protection/>
    </xf>
    <xf numFmtId="0" fontId="57" fillId="38" borderId="80" xfId="1516" applyFont="1" applyFill="1" applyBorder="1" applyAlignment="1" applyProtection="1">
      <alignment vertical="center" wrapText="1"/>
      <protection/>
    </xf>
    <xf numFmtId="3" fontId="57" fillId="4" borderId="81" xfId="1516" applyNumberFormat="1" applyFont="1" applyFill="1" applyBorder="1" applyAlignment="1" applyProtection="1">
      <alignment horizontal="center" vertical="center"/>
      <protection locked="0"/>
    </xf>
    <xf numFmtId="0" fontId="96" fillId="10" borderId="73" xfId="1514" applyFont="1" applyFill="1" applyBorder="1" applyAlignment="1" applyProtection="1">
      <alignment horizontal="center" vertical="center" wrapText="1"/>
      <protection/>
    </xf>
    <xf numFmtId="0" fontId="96" fillId="10" borderId="74" xfId="1514" applyFont="1" applyFill="1" applyBorder="1" applyAlignment="1" applyProtection="1">
      <alignment horizontal="center" vertical="center" wrapText="1"/>
      <protection/>
    </xf>
    <xf numFmtId="0" fontId="96" fillId="10" borderId="75" xfId="1514" applyFont="1" applyFill="1" applyBorder="1" applyAlignment="1" applyProtection="1">
      <alignment horizontal="center" vertical="center" wrapText="1"/>
      <protection/>
    </xf>
    <xf numFmtId="0" fontId="96" fillId="38" borderId="0" xfId="1514" applyFont="1" applyFill="1" applyBorder="1" applyAlignment="1" applyProtection="1">
      <alignment horizontal="center" wrapText="1"/>
      <protection/>
    </xf>
    <xf numFmtId="0" fontId="96" fillId="38" borderId="76" xfId="1514" applyFont="1" applyFill="1" applyBorder="1" applyAlignment="1" applyProtection="1">
      <alignment horizontal="center" vertical="center" wrapText="1"/>
      <protection/>
    </xf>
    <xf numFmtId="0" fontId="96" fillId="38" borderId="99" xfId="1514" applyFont="1" applyFill="1" applyBorder="1" applyAlignment="1" applyProtection="1">
      <alignment horizontal="center" vertical="center" wrapText="1"/>
      <protection/>
    </xf>
    <xf numFmtId="0" fontId="96" fillId="38" borderId="78" xfId="1514" applyFont="1" applyFill="1" applyBorder="1" applyAlignment="1" applyProtection="1">
      <alignment horizontal="center" vertical="center" wrapText="1"/>
      <protection/>
    </xf>
    <xf numFmtId="0" fontId="115" fillId="38" borderId="79" xfId="1514" applyFont="1" applyFill="1" applyBorder="1" applyAlignment="1" applyProtection="1">
      <alignment horizontal="center" vertical="center" wrapText="1"/>
      <protection/>
    </xf>
    <xf numFmtId="0" fontId="115" fillId="38" borderId="99" xfId="1514" applyFont="1" applyFill="1" applyBorder="1" applyAlignment="1" applyProtection="1">
      <alignment horizontal="center" vertical="center" wrapText="1"/>
      <protection/>
    </xf>
    <xf numFmtId="0" fontId="115" fillId="38" borderId="80" xfId="1514" applyFont="1" applyFill="1" applyBorder="1" applyAlignment="1" applyProtection="1">
      <alignment horizontal="center" vertical="center" wrapText="1"/>
      <protection/>
    </xf>
    <xf numFmtId="0" fontId="115" fillId="38" borderId="81" xfId="1514" applyFont="1" applyFill="1" applyBorder="1" applyAlignment="1" applyProtection="1">
      <alignment horizontal="center" vertical="center" wrapText="1"/>
      <protection/>
    </xf>
    <xf numFmtId="49" fontId="57" fillId="38" borderId="24" xfId="1514" applyNumberFormat="1" applyFont="1" applyFill="1" applyBorder="1" applyAlignment="1" applyProtection="1">
      <alignment horizontal="center" vertical="center"/>
      <protection/>
    </xf>
    <xf numFmtId="0" fontId="57" fillId="38" borderId="100" xfId="1514" applyFont="1" applyFill="1" applyBorder="1" applyAlignment="1" applyProtection="1">
      <alignment horizontal="left" vertical="center" wrapText="1"/>
      <protection/>
    </xf>
    <xf numFmtId="0" fontId="57" fillId="38" borderId="100" xfId="1514" applyFont="1" applyFill="1" applyBorder="1" applyAlignment="1" applyProtection="1">
      <alignment horizontal="center" vertical="center" wrapText="1"/>
      <protection/>
    </xf>
    <xf numFmtId="0" fontId="57" fillId="36" borderId="101" xfId="1509" applyFont="1" applyFill="1" applyBorder="1" applyAlignment="1" applyProtection="1">
      <alignment horizontal="center" vertical="center" wrapText="1"/>
      <protection locked="0"/>
    </xf>
    <xf numFmtId="49" fontId="57" fillId="38" borderId="85" xfId="1514" applyNumberFormat="1" applyFont="1" applyFill="1" applyBorder="1" applyAlignment="1" applyProtection="1">
      <alignment horizontal="center" vertical="center"/>
      <protection/>
    </xf>
    <xf numFmtId="0" fontId="57" fillId="38" borderId="73" xfId="1514" applyFont="1" applyFill="1" applyBorder="1" applyAlignment="1" applyProtection="1">
      <alignment horizontal="left" vertical="center" wrapText="1"/>
      <protection/>
    </xf>
    <xf numFmtId="0" fontId="57" fillId="38" borderId="73" xfId="1514" applyFont="1" applyFill="1" applyBorder="1" applyAlignment="1" applyProtection="1">
      <alignment horizontal="center" vertical="center" wrapText="1"/>
      <protection/>
    </xf>
    <xf numFmtId="4" fontId="57" fillId="4" borderId="84" xfId="1514" applyNumberFormat="1" applyFont="1" applyFill="1" applyBorder="1" applyAlignment="1" applyProtection="1">
      <alignment horizontal="center" vertical="center"/>
      <protection locked="0"/>
    </xf>
    <xf numFmtId="4" fontId="57" fillId="4" borderId="55" xfId="1514" applyNumberFormat="1" applyFont="1" applyFill="1" applyBorder="1" applyAlignment="1" applyProtection="1">
      <alignment horizontal="center" vertical="center"/>
      <protection locked="0"/>
    </xf>
    <xf numFmtId="0" fontId="57" fillId="38" borderId="73" xfId="1514" applyFont="1" applyFill="1" applyBorder="1" applyAlignment="1" applyProtection="1">
      <alignment horizontal="left" vertical="center" wrapText="1" indent="1"/>
      <protection/>
    </xf>
    <xf numFmtId="4" fontId="57" fillId="3" borderId="55" xfId="1514" applyNumberFormat="1" applyFont="1" applyFill="1" applyBorder="1" applyAlignment="1" applyProtection="1">
      <alignment horizontal="center" vertical="center"/>
      <protection/>
    </xf>
    <xf numFmtId="0" fontId="57" fillId="38" borderId="73" xfId="1514" applyFont="1" applyFill="1" applyBorder="1" applyAlignment="1" applyProtection="1">
      <alignment horizontal="left" vertical="center" wrapText="1" indent="2"/>
      <protection/>
    </xf>
    <xf numFmtId="49" fontId="57" fillId="38" borderId="82" xfId="1514" applyNumberFormat="1" applyFont="1" applyFill="1" applyBorder="1" applyAlignment="1" applyProtection="1">
      <alignment horizontal="center" vertical="center"/>
      <protection/>
    </xf>
    <xf numFmtId="0" fontId="57" fillId="0" borderId="73" xfId="1514" applyFont="1" applyFill="1" applyBorder="1" applyAlignment="1" applyProtection="1">
      <alignment horizontal="center" vertical="center" wrapText="1"/>
      <protection/>
    </xf>
    <xf numFmtId="0" fontId="57" fillId="38" borderId="73" xfId="1514" applyFont="1" applyFill="1" applyBorder="1" applyAlignment="1" applyProtection="1">
      <alignment horizontal="left" vertical="center" wrapText="1" indent="3"/>
      <protection/>
    </xf>
    <xf numFmtId="0" fontId="57" fillId="38" borderId="73" xfId="1514" applyFont="1" applyFill="1" applyBorder="1" applyAlignment="1" applyProtection="1">
      <alignment vertical="center" wrapText="1"/>
      <protection/>
    </xf>
    <xf numFmtId="49" fontId="57" fillId="38" borderId="86" xfId="1514" applyNumberFormat="1" applyFont="1" applyFill="1" applyBorder="1" applyAlignment="1" applyProtection="1">
      <alignment horizontal="center" vertical="center"/>
      <protection/>
    </xf>
    <xf numFmtId="0" fontId="57" fillId="38" borderId="95" xfId="1514" applyFont="1" applyFill="1" applyBorder="1" applyAlignment="1" applyProtection="1">
      <alignment horizontal="left" vertical="center" wrapText="1" indent="2"/>
      <protection/>
    </xf>
    <xf numFmtId="0" fontId="57" fillId="38" borderId="95" xfId="1514" applyFont="1" applyFill="1" applyBorder="1" applyAlignment="1" applyProtection="1">
      <alignment horizontal="center" vertical="center" wrapText="1"/>
      <protection/>
    </xf>
    <xf numFmtId="4" fontId="57" fillId="4" borderId="88" xfId="1514" applyNumberFormat="1" applyFont="1" applyFill="1" applyBorder="1" applyAlignment="1" applyProtection="1">
      <alignment horizontal="center" vertical="center"/>
      <protection locked="0"/>
    </xf>
    <xf numFmtId="49" fontId="57" fillId="38" borderId="89" xfId="1514" applyNumberFormat="1" applyFont="1" applyFill="1" applyBorder="1" applyAlignment="1" applyProtection="1">
      <alignment horizontal="center" vertical="center"/>
      <protection/>
    </xf>
    <xf numFmtId="0" fontId="57" fillId="38" borderId="102" xfId="1514" applyFont="1" applyFill="1" applyBorder="1" applyAlignment="1" applyProtection="1">
      <alignment vertical="center" wrapText="1"/>
      <protection/>
    </xf>
    <xf numFmtId="0" fontId="57" fillId="38" borderId="102" xfId="1514" applyFont="1" applyFill="1" applyBorder="1" applyAlignment="1" applyProtection="1">
      <alignment horizontal="center" vertical="center" wrapText="1"/>
      <protection/>
    </xf>
    <xf numFmtId="205" fontId="57" fillId="4" borderId="55" xfId="1514" applyNumberFormat="1" applyFont="1" applyFill="1" applyBorder="1" applyAlignment="1" applyProtection="1">
      <alignment horizontal="center" vertical="center"/>
      <protection locked="0"/>
    </xf>
    <xf numFmtId="4" fontId="57" fillId="4" borderId="91" xfId="1514" applyNumberFormat="1" applyFont="1" applyFill="1" applyBorder="1" applyAlignment="1" applyProtection="1">
      <alignment horizontal="center" vertical="center"/>
      <protection locked="0"/>
    </xf>
    <xf numFmtId="0" fontId="57" fillId="36" borderId="15" xfId="1506" applyFont="1" applyFill="1" applyBorder="1" applyAlignment="1" applyProtection="1">
      <alignment vertical="center" wrapText="1"/>
      <protection locked="0"/>
    </xf>
    <xf numFmtId="0" fontId="115" fillId="38" borderId="103" xfId="1463" applyFont="1" applyFill="1" applyBorder="1" applyAlignment="1" applyProtection="1">
      <alignment horizontal="center" vertical="center" wrapText="1"/>
      <protection/>
    </xf>
    <xf numFmtId="0" fontId="115" fillId="38" borderId="0" xfId="1518" applyFont="1" applyFill="1" applyBorder="1" applyAlignment="1" applyProtection="1">
      <alignment horizontal="center"/>
      <protection/>
    </xf>
    <xf numFmtId="0" fontId="96" fillId="38" borderId="52" xfId="1512" applyNumberFormat="1" applyFont="1" applyFill="1" applyBorder="1" applyAlignment="1" applyProtection="1">
      <alignment horizontal="center" vertical="center" wrapText="1"/>
      <protection/>
    </xf>
    <xf numFmtId="0" fontId="96" fillId="38" borderId="52" xfId="1512" applyNumberFormat="1" applyFont="1" applyFill="1" applyBorder="1" applyAlignment="1" applyProtection="1">
      <alignment horizontal="center" vertical="center" wrapText="1"/>
      <protection/>
    </xf>
    <xf numFmtId="49" fontId="115" fillId="38" borderId="0" xfId="1512" applyNumberFormat="1" applyFont="1" applyFill="1" applyBorder="1" applyAlignment="1" applyProtection="1">
      <alignment horizontal="center" vertical="center" wrapText="1"/>
      <protection/>
    </xf>
    <xf numFmtId="49" fontId="115" fillId="38" borderId="0" xfId="1512" applyNumberFormat="1" applyFont="1" applyFill="1" applyBorder="1" applyAlignment="1" applyProtection="1">
      <alignment horizontal="center" vertical="center" wrapText="1"/>
      <protection/>
    </xf>
    <xf numFmtId="49" fontId="96" fillId="38" borderId="15" xfId="1512" applyNumberFormat="1" applyFont="1" applyFill="1" applyBorder="1" applyAlignment="1" applyProtection="1">
      <alignment horizontal="center" vertical="center"/>
      <protection/>
    </xf>
    <xf numFmtId="0" fontId="96" fillId="38" borderId="15" xfId="1512" applyNumberFormat="1" applyFont="1" applyFill="1" applyBorder="1" applyAlignment="1" applyProtection="1">
      <alignment vertical="center" wrapText="1"/>
      <protection/>
    </xf>
    <xf numFmtId="49" fontId="96" fillId="36" borderId="15" xfId="1512" applyNumberFormat="1" applyFont="1" applyFill="1" applyBorder="1" applyAlignment="1" applyProtection="1">
      <alignment horizontal="center" vertical="center" wrapText="1" shrinkToFit="1"/>
      <protection locked="0"/>
    </xf>
    <xf numFmtId="49" fontId="96" fillId="4" borderId="15" xfId="1512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96" fillId="4" borderId="15" xfId="1512" applyNumberFormat="1" applyFont="1" applyFill="1" applyBorder="1" applyAlignment="1" applyProtection="1">
      <alignment horizontal="center" vertical="center" wrapText="1" shrinkToFit="1"/>
      <protection locked="0"/>
    </xf>
    <xf numFmtId="0" fontId="96" fillId="36" borderId="15" xfId="1512" applyNumberFormat="1" applyFont="1" applyFill="1" applyBorder="1" applyAlignment="1" applyProtection="1">
      <alignment horizontal="center" vertical="center" wrapText="1" shrinkToFit="1"/>
      <protection locked="0"/>
    </xf>
    <xf numFmtId="49" fontId="57" fillId="0" borderId="6" xfId="1512" applyNumberFormat="1" applyFont="1" applyFill="1" applyBorder="1" applyAlignment="1" applyProtection="1">
      <alignment horizontal="center" vertical="center"/>
      <protection/>
    </xf>
    <xf numFmtId="49" fontId="57" fillId="38" borderId="15" xfId="1512" applyNumberFormat="1" applyFont="1" applyFill="1" applyBorder="1" applyAlignment="1" applyProtection="1">
      <alignment horizontal="center" vertical="center"/>
      <protection/>
    </xf>
    <xf numFmtId="0" fontId="57" fillId="0" borderId="15" xfId="1512" applyNumberFormat="1" applyFont="1" applyFill="1" applyBorder="1" applyAlignment="1" applyProtection="1">
      <alignment horizontal="left" vertical="center" wrapText="1"/>
      <protection/>
    </xf>
    <xf numFmtId="0" fontId="96" fillId="0" borderId="15" xfId="1512" applyNumberFormat="1" applyFont="1" applyFill="1" applyBorder="1" applyAlignment="1" applyProtection="1">
      <alignment vertical="center" wrapText="1"/>
      <protection/>
    </xf>
    <xf numFmtId="2" fontId="96" fillId="3" borderId="15" xfId="1512" applyNumberFormat="1" applyFont="1" applyFill="1" applyBorder="1" applyAlignment="1" applyProtection="1">
      <alignment horizontal="center" vertical="center"/>
      <protection/>
    </xf>
    <xf numFmtId="2" fontId="96" fillId="3" borderId="6" xfId="1512" applyNumberFormat="1" applyFont="1" applyFill="1" applyBorder="1" applyAlignment="1" applyProtection="1">
      <alignment horizontal="center" vertical="center"/>
      <protection/>
    </xf>
    <xf numFmtId="0" fontId="57" fillId="36" borderId="15" xfId="1512" applyNumberFormat="1" applyFont="1" applyFill="1" applyBorder="1" applyAlignment="1" applyProtection="1">
      <alignment horizontal="left" vertical="center" wrapText="1" indent="1"/>
      <protection locked="0"/>
    </xf>
    <xf numFmtId="2" fontId="57" fillId="3" borderId="15" xfId="1512" applyNumberFormat="1" applyFont="1" applyFill="1" applyBorder="1" applyAlignment="1" applyProtection="1">
      <alignment horizontal="center" vertical="center"/>
      <protection/>
    </xf>
    <xf numFmtId="2" fontId="57" fillId="4" borderId="15" xfId="1512" applyNumberFormat="1" applyFont="1" applyFill="1" applyBorder="1" applyAlignment="1" applyProtection="1">
      <alignment horizontal="center" vertical="center"/>
      <protection locked="0"/>
    </xf>
    <xf numFmtId="49" fontId="57" fillId="0" borderId="15" xfId="1512" applyNumberFormat="1" applyFont="1" applyFill="1" applyBorder="1" applyAlignment="1" applyProtection="1">
      <alignment horizontal="center" vertical="center"/>
      <protection/>
    </xf>
    <xf numFmtId="0" fontId="96" fillId="38" borderId="52" xfId="1511" applyNumberFormat="1" applyFont="1" applyFill="1" applyBorder="1" applyAlignment="1" applyProtection="1">
      <alignment horizontal="center" vertical="center" wrapText="1"/>
      <protection/>
    </xf>
    <xf numFmtId="0" fontId="96" fillId="38" borderId="53" xfId="1511" applyNumberFormat="1" applyFont="1" applyFill="1" applyBorder="1" applyAlignment="1" applyProtection="1">
      <alignment horizontal="center" vertical="center" wrapText="1"/>
      <protection/>
    </xf>
    <xf numFmtId="0" fontId="115" fillId="38" borderId="0" xfId="1511" applyNumberFormat="1" applyFont="1" applyFill="1" applyBorder="1" applyAlignment="1" applyProtection="1">
      <alignment horizontal="center" vertical="center" wrapText="1"/>
      <protection/>
    </xf>
    <xf numFmtId="49" fontId="57" fillId="38" borderId="15" xfId="1511" applyNumberFormat="1" applyFont="1" applyFill="1" applyBorder="1" applyAlignment="1" applyProtection="1">
      <alignment horizontal="center" vertical="center"/>
      <protection/>
    </xf>
    <xf numFmtId="0" fontId="57" fillId="38" borderId="15" xfId="1511" applyNumberFormat="1" applyFont="1" applyFill="1" applyBorder="1" applyAlignment="1" applyProtection="1">
      <alignment horizontal="left" vertical="center" wrapText="1"/>
      <protection/>
    </xf>
    <xf numFmtId="0" fontId="57" fillId="38" borderId="15" xfId="1511" applyNumberFormat="1" applyFont="1" applyFill="1" applyBorder="1" applyAlignment="1" applyProtection="1">
      <alignment horizontal="center" vertical="center" wrapText="1"/>
      <protection/>
    </xf>
    <xf numFmtId="0" fontId="57" fillId="38" borderId="15" xfId="1511" applyNumberFormat="1" applyFont="1" applyFill="1" applyBorder="1" applyAlignment="1" applyProtection="1">
      <alignment horizontal="left" vertical="center" wrapText="1" indent="1"/>
      <protection/>
    </xf>
    <xf numFmtId="0" fontId="57" fillId="38" borderId="15" xfId="1511" applyNumberFormat="1" applyFill="1" applyBorder="1" applyAlignment="1" applyProtection="1">
      <alignment horizontal="left" vertical="center" wrapText="1" indent="2"/>
      <protection/>
    </xf>
    <xf numFmtId="0" fontId="57" fillId="38" borderId="15" xfId="1511" applyNumberFormat="1" applyFont="1" applyFill="1" applyBorder="1" applyAlignment="1" applyProtection="1">
      <alignment horizontal="left" vertical="center" wrapText="1" indent="3"/>
      <protection/>
    </xf>
    <xf numFmtId="0" fontId="57" fillId="38" borderId="15" xfId="1511" applyNumberFormat="1" applyFill="1" applyBorder="1" applyAlignment="1" applyProtection="1">
      <alignment horizontal="left" vertical="center" wrapText="1" indent="1"/>
      <protection/>
    </xf>
    <xf numFmtId="0" fontId="57" fillId="38" borderId="15" xfId="1511" applyNumberFormat="1" applyFill="1" applyBorder="1" applyAlignment="1" applyProtection="1">
      <alignment horizontal="left" vertical="center" wrapText="1"/>
      <protection/>
    </xf>
    <xf numFmtId="49" fontId="57" fillId="38" borderId="52" xfId="1511" applyNumberFormat="1" applyFill="1" applyBorder="1" applyAlignment="1" applyProtection="1">
      <alignment horizontal="center" vertical="center"/>
      <protection/>
    </xf>
    <xf numFmtId="0" fontId="57" fillId="38" borderId="52" xfId="1511" applyNumberFormat="1" applyFont="1" applyFill="1" applyBorder="1" applyAlignment="1" applyProtection="1">
      <alignment vertical="center" wrapText="1"/>
      <protection/>
    </xf>
    <xf numFmtId="0" fontId="57" fillId="0" borderId="52" xfId="1511" applyNumberFormat="1" applyFill="1" applyBorder="1" applyAlignment="1" applyProtection="1">
      <alignment horizontal="center" vertical="center" wrapText="1"/>
      <protection/>
    </xf>
    <xf numFmtId="198" fontId="57" fillId="4" borderId="41" xfId="1511" applyNumberFormat="1" applyFont="1" applyFill="1" applyBorder="1" applyAlignment="1" applyProtection="1">
      <alignment horizontal="center" vertical="center"/>
      <protection locked="0"/>
    </xf>
    <xf numFmtId="198" fontId="57" fillId="3" borderId="55" xfId="1511" applyNumberFormat="1" applyFont="1" applyFill="1" applyBorder="1" applyAlignment="1" applyProtection="1">
      <alignment horizontal="center" vertical="center"/>
      <protection/>
    </xf>
    <xf numFmtId="198" fontId="57" fillId="4" borderId="53" xfId="1511" applyNumberFormat="1" applyFill="1" applyBorder="1" applyAlignment="1" applyProtection="1">
      <alignment horizontal="center" vertical="center" wrapText="1"/>
      <protection locked="0"/>
    </xf>
    <xf numFmtId="210" fontId="57" fillId="4" borderId="41" xfId="1511" applyNumberFormat="1" applyFont="1" applyFill="1" applyBorder="1" applyAlignment="1" applyProtection="1">
      <alignment horizontal="center" vertical="center"/>
      <protection locked="0"/>
    </xf>
    <xf numFmtId="183" fontId="57" fillId="4" borderId="41" xfId="1511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57" fillId="38" borderId="33" xfId="1511" applyNumberFormat="1" applyFont="1" applyFill="1" applyBorder="1" applyAlignment="1" applyProtection="1">
      <alignment horizontal="center" vertical="center"/>
      <protection/>
    </xf>
    <xf numFmtId="0" fontId="57" fillId="38" borderId="71" xfId="1511" applyNumberFormat="1" applyFont="1" applyFill="1" applyBorder="1" applyAlignment="1" applyProtection="1">
      <alignment horizontal="left" vertical="center" wrapText="1"/>
      <protection/>
    </xf>
    <xf numFmtId="0" fontId="57" fillId="38" borderId="6" xfId="1514" applyFont="1" applyFill="1" applyBorder="1" applyAlignment="1" applyProtection="1">
      <alignment horizontal="left" vertical="center" wrapText="1" indent="1"/>
      <protection/>
    </xf>
    <xf numFmtId="0" fontId="96" fillId="6" borderId="6" xfId="1459" applyNumberFormat="1" applyFont="1" applyFill="1" applyBorder="1" applyAlignment="1" applyProtection="1">
      <alignment horizontal="center" vertical="center" wrapText="1"/>
      <protection/>
    </xf>
    <xf numFmtId="0" fontId="57" fillId="38" borderId="95" xfId="1509" applyFont="1" applyFill="1" applyBorder="1" applyAlignment="1" applyProtection="1">
      <alignment vertical="center" wrapText="1"/>
      <protection/>
    </xf>
    <xf numFmtId="0" fontId="0" fillId="0" borderId="96" xfId="0" applyBorder="1" applyAlignment="1">
      <alignment/>
    </xf>
    <xf numFmtId="0" fontId="57" fillId="0" borderId="96" xfId="1509" applyFont="1" applyFill="1" applyBorder="1" applyAlignment="1" applyProtection="1">
      <alignment horizontal="center" vertical="center" wrapText="1"/>
      <protection/>
    </xf>
    <xf numFmtId="0" fontId="57" fillId="0" borderId="104" xfId="1507" applyFont="1" applyBorder="1" applyAlignment="1" applyProtection="1">
      <alignment vertical="center" wrapText="1"/>
      <protection/>
    </xf>
    <xf numFmtId="0" fontId="57" fillId="0" borderId="17" xfId="1507" applyFont="1" applyBorder="1" applyAlignment="1" applyProtection="1">
      <alignment vertical="center" wrapText="1"/>
      <protection/>
    </xf>
    <xf numFmtId="0" fontId="57" fillId="0" borderId="0" xfId="1507" applyFont="1" applyBorder="1" applyAlignment="1" applyProtection="1">
      <alignment horizontal="center" vertical="center" wrapText="1"/>
      <protection/>
    </xf>
    <xf numFmtId="0" fontId="111" fillId="38" borderId="17" xfId="1519" applyNumberFormat="1" applyFont="1" applyFill="1" applyBorder="1" applyAlignment="1" applyProtection="1">
      <alignment horizontal="center" vertical="top" wrapText="1"/>
      <protection/>
    </xf>
    <xf numFmtId="0" fontId="57" fillId="38" borderId="17" xfId="1519" applyNumberFormat="1" applyFont="1" applyFill="1" applyBorder="1" applyAlignment="1" applyProtection="1">
      <alignment horizontal="center" vertical="center" wrapText="1"/>
      <protection/>
    </xf>
    <xf numFmtId="0" fontId="57" fillId="38" borderId="17" xfId="1507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7" fillId="38" borderId="17" xfId="1509" applyFont="1" applyFill="1" applyBorder="1" applyAlignment="1" applyProtection="1">
      <alignment vertical="center" wrapText="1"/>
      <protection/>
    </xf>
    <xf numFmtId="0" fontId="57" fillId="38" borderId="92" xfId="1509" applyFont="1" applyFill="1" applyBorder="1" applyAlignment="1" applyProtection="1">
      <alignment vertical="center" wrapText="1"/>
      <protection/>
    </xf>
    <xf numFmtId="0" fontId="57" fillId="38" borderId="16" xfId="1509" applyFont="1" applyFill="1" applyBorder="1" applyAlignment="1" applyProtection="1">
      <alignment vertical="center" wrapText="1"/>
      <protection/>
    </xf>
    <xf numFmtId="0" fontId="57" fillId="38" borderId="93" xfId="1509" applyFont="1" applyFill="1" applyBorder="1" applyAlignment="1" applyProtection="1">
      <alignment vertical="center" wrapText="1"/>
      <protection/>
    </xf>
    <xf numFmtId="0" fontId="96" fillId="38" borderId="27" xfId="1512" applyNumberFormat="1" applyFont="1" applyFill="1" applyBorder="1" applyAlignment="1" applyProtection="1">
      <alignment horizontal="center" vertical="center" wrapText="1"/>
      <protection/>
    </xf>
    <xf numFmtId="0" fontId="96" fillId="38" borderId="68" xfId="1512" applyNumberFormat="1" applyFont="1" applyFill="1" applyBorder="1" applyAlignment="1" applyProtection="1">
      <alignment horizontal="center" vertical="center" wrapText="1"/>
      <protection/>
    </xf>
    <xf numFmtId="0" fontId="96" fillId="6" borderId="73" xfId="1459" applyNumberFormat="1" applyFont="1" applyFill="1" applyBorder="1" applyAlignment="1" applyProtection="1">
      <alignment horizontal="center" vertical="center" wrapText="1"/>
      <protection/>
    </xf>
    <xf numFmtId="0" fontId="96" fillId="6" borderId="74" xfId="1459" applyNumberFormat="1" applyFont="1" applyFill="1" applyBorder="1" applyAlignment="1" applyProtection="1">
      <alignment horizontal="center" vertical="center" wrapText="1"/>
      <protection/>
    </xf>
    <xf numFmtId="0" fontId="96" fillId="6" borderId="75" xfId="1459" applyNumberFormat="1" applyFont="1" applyFill="1" applyBorder="1" applyAlignment="1" applyProtection="1">
      <alignment horizontal="center" vertical="center" wrapText="1"/>
      <protection/>
    </xf>
  </cellXfs>
  <cellStyles count="176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иперссылка_ХВС характеристики" xfId="1172"/>
    <cellStyle name="Группа" xfId="1173"/>
    <cellStyle name="Группа 0" xfId="1174"/>
    <cellStyle name="Группа 1" xfId="1175"/>
    <cellStyle name="Группа 2" xfId="1176"/>
    <cellStyle name="Группа 3" xfId="1177"/>
    <cellStyle name="Группа 4" xfId="1178"/>
    <cellStyle name="Группа 5" xfId="1179"/>
    <cellStyle name="Группа 6" xfId="1180"/>
    <cellStyle name="Группа 7" xfId="1181"/>
    <cellStyle name="Группа 8" xfId="1182"/>
    <cellStyle name="Группа_additional slides_04.12.03 _1" xfId="1183"/>
    <cellStyle name="ДАТА" xfId="1184"/>
    <cellStyle name="ДАТА 2" xfId="1185"/>
    <cellStyle name="ДАТА 3" xfId="1186"/>
    <cellStyle name="ДАТА 4" xfId="1187"/>
    <cellStyle name="ДАТА 5" xfId="1188"/>
    <cellStyle name="ДАТА 6" xfId="1189"/>
    <cellStyle name="ДАТА 7" xfId="1190"/>
    <cellStyle name="ДАТА 8" xfId="1191"/>
    <cellStyle name="ДАТА 9" xfId="1192"/>
    <cellStyle name="ДАТА_1" xfId="1193"/>
    <cellStyle name="Currency" xfId="1194"/>
    <cellStyle name="Currency [0]" xfId="1195"/>
    <cellStyle name="Денежный 2" xfId="1196"/>
    <cellStyle name="Денежный 2 2" xfId="1197"/>
    <cellStyle name="Денежный 2_OREP.KU.2011.MONTHLY.02(v0.1)" xfId="1198"/>
    <cellStyle name="Заголовок" xfId="1199"/>
    <cellStyle name="Заголовок 1" xfId="1200"/>
    <cellStyle name="Заголовок 1 2" xfId="1201"/>
    <cellStyle name="Заголовок 1 2 2" xfId="1202"/>
    <cellStyle name="Заголовок 1 2_46EE.2011(v1.0)" xfId="1203"/>
    <cellStyle name="Заголовок 1 3" xfId="1204"/>
    <cellStyle name="Заголовок 1 3 2" xfId="1205"/>
    <cellStyle name="Заголовок 1 3_46EE.2011(v1.0)" xfId="1206"/>
    <cellStyle name="Заголовок 1 4" xfId="1207"/>
    <cellStyle name="Заголовок 1 4 2" xfId="1208"/>
    <cellStyle name="Заголовок 1 4_46EE.2011(v1.0)" xfId="1209"/>
    <cellStyle name="Заголовок 1 5" xfId="1210"/>
    <cellStyle name="Заголовок 1 5 2" xfId="1211"/>
    <cellStyle name="Заголовок 1 5_46EE.2011(v1.0)" xfId="1212"/>
    <cellStyle name="Заголовок 1 6" xfId="1213"/>
    <cellStyle name="Заголовок 1 6 2" xfId="1214"/>
    <cellStyle name="Заголовок 1 6_46EE.2011(v1.0)" xfId="1215"/>
    <cellStyle name="Заголовок 1 7" xfId="1216"/>
    <cellStyle name="Заголовок 1 7 2" xfId="1217"/>
    <cellStyle name="Заголовок 1 7_46EE.2011(v1.0)" xfId="1218"/>
    <cellStyle name="Заголовок 1 8" xfId="1219"/>
    <cellStyle name="Заголовок 1 8 2" xfId="1220"/>
    <cellStyle name="Заголовок 1 8_46EE.2011(v1.0)" xfId="1221"/>
    <cellStyle name="Заголовок 1 9" xfId="1222"/>
    <cellStyle name="Заголовок 1 9 2" xfId="1223"/>
    <cellStyle name="Заголовок 1 9_46EE.2011(v1.0)" xfId="1224"/>
    <cellStyle name="Заголовок 2" xfId="1225"/>
    <cellStyle name="Заголовок 2 2" xfId="1226"/>
    <cellStyle name="Заголовок 2 2 2" xfId="1227"/>
    <cellStyle name="Заголовок 2 2_46EE.2011(v1.0)" xfId="1228"/>
    <cellStyle name="Заголовок 2 3" xfId="1229"/>
    <cellStyle name="Заголовок 2 3 2" xfId="1230"/>
    <cellStyle name="Заголовок 2 3_46EE.2011(v1.0)" xfId="1231"/>
    <cellStyle name="Заголовок 2 4" xfId="1232"/>
    <cellStyle name="Заголовок 2 4 2" xfId="1233"/>
    <cellStyle name="Заголовок 2 4_46EE.2011(v1.0)" xfId="1234"/>
    <cellStyle name="Заголовок 2 5" xfId="1235"/>
    <cellStyle name="Заголовок 2 5 2" xfId="1236"/>
    <cellStyle name="Заголовок 2 5_46EE.2011(v1.0)" xfId="1237"/>
    <cellStyle name="Заголовок 2 6" xfId="1238"/>
    <cellStyle name="Заголовок 2 6 2" xfId="1239"/>
    <cellStyle name="Заголовок 2 6_46EE.2011(v1.0)" xfId="1240"/>
    <cellStyle name="Заголовок 2 7" xfId="1241"/>
    <cellStyle name="Заголовок 2 7 2" xfId="1242"/>
    <cellStyle name="Заголовок 2 7_46EE.2011(v1.0)" xfId="1243"/>
    <cellStyle name="Заголовок 2 8" xfId="1244"/>
    <cellStyle name="Заголовок 2 8 2" xfId="1245"/>
    <cellStyle name="Заголовок 2 8_46EE.2011(v1.0)" xfId="1246"/>
    <cellStyle name="Заголовок 2 9" xfId="1247"/>
    <cellStyle name="Заголовок 2 9 2" xfId="1248"/>
    <cellStyle name="Заголовок 2 9_46EE.2011(v1.0)" xfId="1249"/>
    <cellStyle name="Заголовок 3" xfId="1250"/>
    <cellStyle name="Заголовок 3 2" xfId="1251"/>
    <cellStyle name="Заголовок 3 2 2" xfId="1252"/>
    <cellStyle name="Заголовок 3 2_46EE.2011(v1.0)" xfId="1253"/>
    <cellStyle name="Заголовок 3 3" xfId="1254"/>
    <cellStyle name="Заголовок 3 3 2" xfId="1255"/>
    <cellStyle name="Заголовок 3 3_46EE.2011(v1.0)" xfId="1256"/>
    <cellStyle name="Заголовок 3 4" xfId="1257"/>
    <cellStyle name="Заголовок 3 4 2" xfId="1258"/>
    <cellStyle name="Заголовок 3 4_46EE.2011(v1.0)" xfId="1259"/>
    <cellStyle name="Заголовок 3 5" xfId="1260"/>
    <cellStyle name="Заголовок 3 5 2" xfId="1261"/>
    <cellStyle name="Заголовок 3 5_46EE.2011(v1.0)" xfId="1262"/>
    <cellStyle name="Заголовок 3 6" xfId="1263"/>
    <cellStyle name="Заголовок 3 6 2" xfId="1264"/>
    <cellStyle name="Заголовок 3 6_46EE.2011(v1.0)" xfId="1265"/>
    <cellStyle name="Заголовок 3 7" xfId="1266"/>
    <cellStyle name="Заголовок 3 7 2" xfId="1267"/>
    <cellStyle name="Заголовок 3 7_46EE.2011(v1.0)" xfId="1268"/>
    <cellStyle name="Заголовок 3 8" xfId="1269"/>
    <cellStyle name="Заголовок 3 8 2" xfId="1270"/>
    <cellStyle name="Заголовок 3 8_46EE.2011(v1.0)" xfId="1271"/>
    <cellStyle name="Заголовок 3 9" xfId="1272"/>
    <cellStyle name="Заголовок 3 9 2" xfId="1273"/>
    <cellStyle name="Заголовок 3 9_46EE.2011(v1.0)" xfId="1274"/>
    <cellStyle name="Заголовок 4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" xfId="1298"/>
    <cellStyle name="Итог 2" xfId="1299"/>
    <cellStyle name="Итог 2 2" xfId="1300"/>
    <cellStyle name="Итог 2_46EE.2011(v1.0)" xfId="1301"/>
    <cellStyle name="Итог 3" xfId="1302"/>
    <cellStyle name="Итог 3 2" xfId="1303"/>
    <cellStyle name="Итог 3_46EE.2011(v1.0)" xfId="1304"/>
    <cellStyle name="Итог 4" xfId="1305"/>
    <cellStyle name="Итог 4 2" xfId="1306"/>
    <cellStyle name="Итог 4_46EE.2011(v1.0)" xfId="1307"/>
    <cellStyle name="Итог 5" xfId="1308"/>
    <cellStyle name="Итог 5 2" xfId="1309"/>
    <cellStyle name="Итог 5_46EE.2011(v1.0)" xfId="1310"/>
    <cellStyle name="Итог 6" xfId="1311"/>
    <cellStyle name="Итог 6 2" xfId="1312"/>
    <cellStyle name="Итог 6_46EE.2011(v1.0)" xfId="1313"/>
    <cellStyle name="Итог 7" xfId="1314"/>
    <cellStyle name="Итог 7 2" xfId="1315"/>
    <cellStyle name="Итог 7_46EE.2011(v1.0)" xfId="1316"/>
    <cellStyle name="Итог 8" xfId="1317"/>
    <cellStyle name="Итог 8 2" xfId="1318"/>
    <cellStyle name="Итог 8_46EE.2011(v1.0)" xfId="1319"/>
    <cellStyle name="Итог 9" xfId="1320"/>
    <cellStyle name="Итог 9 2" xfId="1321"/>
    <cellStyle name="Итог 9_46EE.2011(v1.0)" xfId="1322"/>
    <cellStyle name="Итого" xfId="1323"/>
    <cellStyle name="ИТОГОВЫЙ" xfId="1324"/>
    <cellStyle name="ИТОГОВЫЙ 2" xfId="1325"/>
    <cellStyle name="ИТОГОВЫЙ 3" xfId="1326"/>
    <cellStyle name="ИТОГОВЫЙ 4" xfId="1327"/>
    <cellStyle name="ИТОГОВЫЙ 5" xfId="1328"/>
    <cellStyle name="ИТОГОВЫЙ 6" xfId="1329"/>
    <cellStyle name="ИТОГОВЫЙ 7" xfId="1330"/>
    <cellStyle name="ИТОГОВЫЙ 8" xfId="1331"/>
    <cellStyle name="ИТОГОВЫЙ 9" xfId="1332"/>
    <cellStyle name="ИТОГОВЫЙ_1" xfId="1333"/>
    <cellStyle name="Контрольная ячейка" xfId="1334"/>
    <cellStyle name="Контрольная ячейка 2" xfId="1335"/>
    <cellStyle name="Контрольная ячейка 2 2" xfId="1336"/>
    <cellStyle name="Контрольная ячейка 2_46EE.2011(v1.0)" xfId="1337"/>
    <cellStyle name="Контрольная ячейка 3" xfId="1338"/>
    <cellStyle name="Контрольная ячейка 3 2" xfId="1339"/>
    <cellStyle name="Контрольная ячейка 3_46EE.2011(v1.0)" xfId="1340"/>
    <cellStyle name="Контрольная ячейка 4" xfId="1341"/>
    <cellStyle name="Контрольная ячейка 4 2" xfId="1342"/>
    <cellStyle name="Контрольная ячейка 4_46EE.2011(v1.0)" xfId="1343"/>
    <cellStyle name="Контрольная ячейка 5" xfId="1344"/>
    <cellStyle name="Контрольная ячейка 5 2" xfId="1345"/>
    <cellStyle name="Контрольная ячейка 5_46EE.2011(v1.0)" xfId="1346"/>
    <cellStyle name="Контрольная ячейка 6" xfId="1347"/>
    <cellStyle name="Контрольная ячейка 6 2" xfId="1348"/>
    <cellStyle name="Контрольная ячейка 6_46EE.2011(v1.0)" xfId="1349"/>
    <cellStyle name="Контрольная ячейка 7" xfId="1350"/>
    <cellStyle name="Контрольная ячейка 7 2" xfId="1351"/>
    <cellStyle name="Контрольная ячейка 7_46EE.2011(v1.0)" xfId="1352"/>
    <cellStyle name="Контрольная ячейка 8" xfId="1353"/>
    <cellStyle name="Контрольная ячейка 8 2" xfId="1354"/>
    <cellStyle name="Контрольная ячейка 8_46EE.2011(v1.0)" xfId="1355"/>
    <cellStyle name="Контрольная ячейка 9" xfId="1356"/>
    <cellStyle name="Контрольная ячейка 9 2" xfId="1357"/>
    <cellStyle name="Контрольная ячейка 9_46EE.2011(v1.0)" xfId="1358"/>
    <cellStyle name="Миша (бланки отчетности)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Мой заголовок" xfId="1414"/>
    <cellStyle name="Мой заголовок листа" xfId="1415"/>
    <cellStyle name="назв фил" xfId="1416"/>
    <cellStyle name="Название" xfId="1417"/>
    <cellStyle name="Название 2" xfId="1418"/>
    <cellStyle name="Название 2 2" xfId="1419"/>
    <cellStyle name="Название 3" xfId="1420"/>
    <cellStyle name="Название 3 2" xfId="1421"/>
    <cellStyle name="Название 4" xfId="1422"/>
    <cellStyle name="Название 4 2" xfId="1423"/>
    <cellStyle name="Название 5" xfId="1424"/>
    <cellStyle name="Название 5 2" xfId="1425"/>
    <cellStyle name="Название 6" xfId="1426"/>
    <cellStyle name="Название 6 2" xfId="1427"/>
    <cellStyle name="Название 7" xfId="1428"/>
    <cellStyle name="Название 7 2" xfId="1429"/>
    <cellStyle name="Название 8" xfId="1430"/>
    <cellStyle name="Название 8 2" xfId="1431"/>
    <cellStyle name="Название 9" xfId="1432"/>
    <cellStyle name="Название 9 2" xfId="1433"/>
    <cellStyle name="Невидимый" xfId="1434"/>
    <cellStyle name="Нейтральный" xfId="1435"/>
    <cellStyle name="Нейтральный 2" xfId="1436"/>
    <cellStyle name="Нейтральный 2 2" xfId="1437"/>
    <cellStyle name="Нейтральный 3" xfId="1438"/>
    <cellStyle name="Нейтральный 3 2" xfId="1439"/>
    <cellStyle name="Нейтральный 4" xfId="1440"/>
    <cellStyle name="Нейтральный 4 2" xfId="1441"/>
    <cellStyle name="Нейтральный 5" xfId="1442"/>
    <cellStyle name="Нейтральный 5 2" xfId="1443"/>
    <cellStyle name="Нейтральный 6" xfId="1444"/>
    <cellStyle name="Нейтральный 6 2" xfId="1445"/>
    <cellStyle name="Нейтральный 7" xfId="1446"/>
    <cellStyle name="Нейтральный 7 2" xfId="1447"/>
    <cellStyle name="Нейтральный 8" xfId="1448"/>
    <cellStyle name="Нейтральный 8 2" xfId="1449"/>
    <cellStyle name="Нейтральный 9" xfId="1450"/>
    <cellStyle name="Нейтральный 9 2" xfId="1451"/>
    <cellStyle name="Низ1" xfId="1452"/>
    <cellStyle name="Низ2" xfId="1453"/>
    <cellStyle name="Обычный 10" xfId="1454"/>
    <cellStyle name="Обычный 11" xfId="1455"/>
    <cellStyle name="Обычный 11 2" xfId="1456"/>
    <cellStyle name="Обычный 12" xfId="1457"/>
    <cellStyle name="Обычный 13" xfId="1458"/>
    <cellStyle name="Обычный 14" xfId="1459"/>
    <cellStyle name="Обычный 15" xfId="1460"/>
    <cellStyle name="Обычный 16" xfId="1461"/>
    <cellStyle name="Обычный 17" xfId="1462"/>
    <cellStyle name="Обычный 2" xfId="1463"/>
    <cellStyle name="Обычный 2 10" xfId="1464"/>
    <cellStyle name="Обычный 2 11" xfId="1465"/>
    <cellStyle name="Обычный 2 12" xfId="1466"/>
    <cellStyle name="Обычный 2 2" xfId="1467"/>
    <cellStyle name="Обычный 2 2 2" xfId="1468"/>
    <cellStyle name="Обычный 2 2 3" xfId="1469"/>
    <cellStyle name="Обычный 2 2_46EE.2011(v1.0)" xfId="1470"/>
    <cellStyle name="Обычный 2 3" xfId="1471"/>
    <cellStyle name="Обычный 2 3 2" xfId="1472"/>
    <cellStyle name="Обычный 2 3 3" xfId="1473"/>
    <cellStyle name="Обычный 2 3_46EE.2011(v1.0)" xfId="1474"/>
    <cellStyle name="Обычный 2 4" xfId="1475"/>
    <cellStyle name="Обычный 2 4 2" xfId="1476"/>
    <cellStyle name="Обычный 2 4 3" xfId="1477"/>
    <cellStyle name="Обычный 2 4_46EE.2011(v1.0)" xfId="1478"/>
    <cellStyle name="Обычный 2 5" xfId="1479"/>
    <cellStyle name="Обычный 2 5 2" xfId="1480"/>
    <cellStyle name="Обычный 2 5 3" xfId="1481"/>
    <cellStyle name="Обычный 2 5_46EE.2011(v1.0)" xfId="1482"/>
    <cellStyle name="Обычный 2 6" xfId="1483"/>
    <cellStyle name="Обычный 2 6 2" xfId="1484"/>
    <cellStyle name="Обычный 2 6 3" xfId="1485"/>
    <cellStyle name="Обычный 2 6_46EE.2011(v1.0)" xfId="1486"/>
    <cellStyle name="Обычный 2 7" xfId="1487"/>
    <cellStyle name="Обычный 2 8" xfId="1488"/>
    <cellStyle name="Обычный 2 9" xfId="1489"/>
    <cellStyle name="Обычный 2_1" xfId="1490"/>
    <cellStyle name="Обычный 3" xfId="1491"/>
    <cellStyle name="Обычный 3 2" xfId="1492"/>
    <cellStyle name="Обычный 3 3" xfId="1493"/>
    <cellStyle name="Обычный 4" xfId="1494"/>
    <cellStyle name="Обычный 4 2" xfId="1495"/>
    <cellStyle name="Обычный 4 2 2" xfId="1496"/>
    <cellStyle name="Обычный 4 2_INVEST.WARM.PLAN.4.78(v0.1)" xfId="1497"/>
    <cellStyle name="Обычный 4_EE.20.MET.SVOD.2.73_v0.1" xfId="1498"/>
    <cellStyle name="Обычный 5" xfId="1499"/>
    <cellStyle name="Обычный 6" xfId="1500"/>
    <cellStyle name="Обычный 7" xfId="1501"/>
    <cellStyle name="Обычный 8" xfId="1502"/>
    <cellStyle name="Обычный 9" xfId="1503"/>
    <cellStyle name="Обычный_BALANCE.WARM.2007YEAR(FACT)" xfId="1504"/>
    <cellStyle name="Обычный_JKH.OPEN.INFO.GVS(v3.5)_цены161210" xfId="1505"/>
    <cellStyle name="Обычный_JKH.OPEN.INFO.HVS(v3.5)_цены161210" xfId="1506"/>
    <cellStyle name="Обычный_PRIL1.ELECTR" xfId="1507"/>
    <cellStyle name="Обычный_ГВС показатели" xfId="1508"/>
    <cellStyle name="Обычный_ЖКУ_проект3" xfId="1509"/>
    <cellStyle name="Обычный_Лист1" xfId="1510"/>
    <cellStyle name="Обычный_Лист10" xfId="1511"/>
    <cellStyle name="Обычный_Лист11" xfId="1512"/>
    <cellStyle name="Обычный_Лист3" xfId="1513"/>
    <cellStyle name="Обычный_Лист5" xfId="1514"/>
    <cellStyle name="Обычный_Лист6" xfId="1515"/>
    <cellStyle name="Обычный_Лист9" xfId="1516"/>
    <cellStyle name="Обычный_Тарифы ХВС" xfId="1517"/>
    <cellStyle name="Обычный_ТС цены" xfId="1518"/>
    <cellStyle name="Обычный_форма 1 водопровод для орг" xfId="1519"/>
    <cellStyle name="Обычный_форма 1 водопровод для орг_CALC.KV.4.78(v1.0)" xfId="1520"/>
    <cellStyle name="Обычный_ХВС характеристики" xfId="1521"/>
    <cellStyle name="Followed Hyperlink" xfId="1522"/>
    <cellStyle name="Ошибка" xfId="1523"/>
    <cellStyle name="Плохой" xfId="1524"/>
    <cellStyle name="Плохой 2" xfId="1525"/>
    <cellStyle name="Плохой 2 2" xfId="1526"/>
    <cellStyle name="Плохой 3" xfId="1527"/>
    <cellStyle name="Плохой 3 2" xfId="1528"/>
    <cellStyle name="Плохой 4" xfId="1529"/>
    <cellStyle name="Плохой 4 2" xfId="1530"/>
    <cellStyle name="Плохой 5" xfId="1531"/>
    <cellStyle name="Плохой 5 2" xfId="1532"/>
    <cellStyle name="Плохой 6" xfId="1533"/>
    <cellStyle name="Плохой 6 2" xfId="1534"/>
    <cellStyle name="Плохой 7" xfId="1535"/>
    <cellStyle name="Плохой 7 2" xfId="1536"/>
    <cellStyle name="Плохой 8" xfId="1537"/>
    <cellStyle name="Плохой 8 2" xfId="1538"/>
    <cellStyle name="Плохой 9" xfId="1539"/>
    <cellStyle name="Плохой 9 2" xfId="1540"/>
    <cellStyle name="По центру с переносом" xfId="1541"/>
    <cellStyle name="По ширине с переносом" xfId="1542"/>
    <cellStyle name="Подгруппа" xfId="1543"/>
    <cellStyle name="Поле ввода" xfId="1544"/>
    <cellStyle name="Пояснение" xfId="1545"/>
    <cellStyle name="Пояснение 2" xfId="1546"/>
    <cellStyle name="Пояснение 2 2" xfId="1547"/>
    <cellStyle name="Пояснение 3" xfId="1548"/>
    <cellStyle name="Пояснение 3 2" xfId="1549"/>
    <cellStyle name="Пояснение 4" xfId="1550"/>
    <cellStyle name="Пояснение 4 2" xfId="1551"/>
    <cellStyle name="Пояснение 5" xfId="1552"/>
    <cellStyle name="Пояснение 5 2" xfId="1553"/>
    <cellStyle name="Пояснение 6" xfId="1554"/>
    <cellStyle name="Пояснение 6 2" xfId="1555"/>
    <cellStyle name="Пояснение 7" xfId="1556"/>
    <cellStyle name="Пояснение 7 2" xfId="1557"/>
    <cellStyle name="Пояснение 8" xfId="1558"/>
    <cellStyle name="Пояснение 8 2" xfId="1559"/>
    <cellStyle name="Пояснение 9" xfId="1560"/>
    <cellStyle name="Пояснение 9 2" xfId="1561"/>
    <cellStyle name="Примечание" xfId="1562"/>
    <cellStyle name="Примечание 10" xfId="1563"/>
    <cellStyle name="Примечание 10 2" xfId="1564"/>
    <cellStyle name="Примечание 10 3" xfId="1565"/>
    <cellStyle name="Примечание 10_46EE.2011(v1.0)" xfId="1566"/>
    <cellStyle name="Примечание 11" xfId="1567"/>
    <cellStyle name="Примечание 11 2" xfId="1568"/>
    <cellStyle name="Примечание 11 3" xfId="1569"/>
    <cellStyle name="Примечание 11_46EE.2011(v1.0)" xfId="1570"/>
    <cellStyle name="Примечание 12" xfId="1571"/>
    <cellStyle name="Примечание 12 2" xfId="1572"/>
    <cellStyle name="Примечание 12 3" xfId="1573"/>
    <cellStyle name="Примечание 12_46EE.2011(v1.0)" xfId="1574"/>
    <cellStyle name="Примечание 2" xfId="1575"/>
    <cellStyle name="Примечание 2 2" xfId="1576"/>
    <cellStyle name="Примечание 2 3" xfId="1577"/>
    <cellStyle name="Примечание 2 4" xfId="1578"/>
    <cellStyle name="Примечание 2 5" xfId="1579"/>
    <cellStyle name="Примечание 2 6" xfId="1580"/>
    <cellStyle name="Примечание 2 7" xfId="1581"/>
    <cellStyle name="Примечание 2 8" xfId="1582"/>
    <cellStyle name="Примечание 2 9" xfId="1583"/>
    <cellStyle name="Примечание 2_46EE.2011(v1.0)" xfId="1584"/>
    <cellStyle name="Примечание 3" xfId="1585"/>
    <cellStyle name="Примечание 3 2" xfId="1586"/>
    <cellStyle name="Примечание 3 3" xfId="1587"/>
    <cellStyle name="Примечание 3 4" xfId="1588"/>
    <cellStyle name="Примечание 3 5" xfId="1589"/>
    <cellStyle name="Примечание 3 6" xfId="1590"/>
    <cellStyle name="Примечание 3 7" xfId="1591"/>
    <cellStyle name="Примечание 3 8" xfId="1592"/>
    <cellStyle name="Примечание 3 9" xfId="1593"/>
    <cellStyle name="Примечание 3_46EE.2011(v1.0)" xfId="1594"/>
    <cellStyle name="Примечание 4" xfId="1595"/>
    <cellStyle name="Примечание 4 2" xfId="1596"/>
    <cellStyle name="Примечание 4 3" xfId="1597"/>
    <cellStyle name="Примечание 4 4" xfId="1598"/>
    <cellStyle name="Примечание 4 5" xfId="1599"/>
    <cellStyle name="Примечание 4 6" xfId="1600"/>
    <cellStyle name="Примечание 4 7" xfId="1601"/>
    <cellStyle name="Примечание 4 8" xfId="1602"/>
    <cellStyle name="Примечание 4 9" xfId="1603"/>
    <cellStyle name="Примечание 4_46EE.2011(v1.0)" xfId="1604"/>
    <cellStyle name="Примечание 5" xfId="1605"/>
    <cellStyle name="Примечание 5 2" xfId="1606"/>
    <cellStyle name="Примечание 5 3" xfId="1607"/>
    <cellStyle name="Примечание 5 4" xfId="1608"/>
    <cellStyle name="Примечание 5 5" xfId="1609"/>
    <cellStyle name="Примечание 5 6" xfId="1610"/>
    <cellStyle name="Примечание 5 7" xfId="1611"/>
    <cellStyle name="Примечание 5 8" xfId="1612"/>
    <cellStyle name="Примечание 5 9" xfId="1613"/>
    <cellStyle name="Примечание 5_46EE.2011(v1.0)" xfId="1614"/>
    <cellStyle name="Примечание 6" xfId="1615"/>
    <cellStyle name="Примечание 6 2" xfId="1616"/>
    <cellStyle name="Примечание 6_46EE.2011(v1.0)" xfId="1617"/>
    <cellStyle name="Примечание 7" xfId="1618"/>
    <cellStyle name="Примечание 7 2" xfId="1619"/>
    <cellStyle name="Примечание 7_46EE.2011(v1.0)" xfId="1620"/>
    <cellStyle name="Примечание 8" xfId="1621"/>
    <cellStyle name="Примечание 8 2" xfId="1622"/>
    <cellStyle name="Примечание 8_46EE.2011(v1.0)" xfId="1623"/>
    <cellStyle name="Примечание 9" xfId="1624"/>
    <cellStyle name="Примечание 9 2" xfId="1625"/>
    <cellStyle name="Примечание 9_46EE.2011(v1.0)" xfId="1626"/>
    <cellStyle name="Продукт" xfId="1627"/>
    <cellStyle name="Percent" xfId="1628"/>
    <cellStyle name="Процентный 10" xfId="1629"/>
    <cellStyle name="Процентный 2" xfId="1630"/>
    <cellStyle name="Процентный 2 2" xfId="1631"/>
    <cellStyle name="Процентный 2 3" xfId="1632"/>
    <cellStyle name="Процентный 3" xfId="1633"/>
    <cellStyle name="Процентный 3 2" xfId="1634"/>
    <cellStyle name="Процентный 3 3" xfId="1635"/>
    <cellStyle name="Процентный 4" xfId="1636"/>
    <cellStyle name="Процентный 4 2" xfId="1637"/>
    <cellStyle name="Процентный 4 3" xfId="1638"/>
    <cellStyle name="Процентный 5" xfId="1639"/>
    <cellStyle name="Процентный 9" xfId="1640"/>
    <cellStyle name="Разница" xfId="1641"/>
    <cellStyle name="Рамки" xfId="1642"/>
    <cellStyle name="Сводная таблица" xfId="1643"/>
    <cellStyle name="Связанная ячейка" xfId="1644"/>
    <cellStyle name="Связанная ячейка 2" xfId="1645"/>
    <cellStyle name="Связанная ячейка 2 2" xfId="1646"/>
    <cellStyle name="Связанная ячейка 2_46EE.2011(v1.0)" xfId="1647"/>
    <cellStyle name="Связанная ячейка 3" xfId="1648"/>
    <cellStyle name="Связанная ячейка 3 2" xfId="1649"/>
    <cellStyle name="Связанная ячейка 3_46EE.2011(v1.0)" xfId="1650"/>
    <cellStyle name="Связанная ячейка 4" xfId="1651"/>
    <cellStyle name="Связанная ячейка 4 2" xfId="1652"/>
    <cellStyle name="Связанная ячейка 4_46EE.2011(v1.0)" xfId="1653"/>
    <cellStyle name="Связанная ячейка 5" xfId="1654"/>
    <cellStyle name="Связанная ячейка 5 2" xfId="1655"/>
    <cellStyle name="Связанная ячейка 5_46EE.2011(v1.0)" xfId="1656"/>
    <cellStyle name="Связанная ячейка 6" xfId="1657"/>
    <cellStyle name="Связанная ячейка 6 2" xfId="1658"/>
    <cellStyle name="Связанная ячейка 6_46EE.2011(v1.0)" xfId="1659"/>
    <cellStyle name="Связанная ячейка 7" xfId="1660"/>
    <cellStyle name="Связанная ячейка 7 2" xfId="1661"/>
    <cellStyle name="Связанная ячейка 7_46EE.2011(v1.0)" xfId="1662"/>
    <cellStyle name="Связанная ячейка 8" xfId="1663"/>
    <cellStyle name="Связанная ячейка 8 2" xfId="1664"/>
    <cellStyle name="Связанная ячейка 8_46EE.2011(v1.0)" xfId="1665"/>
    <cellStyle name="Связанная ячейка 9" xfId="1666"/>
    <cellStyle name="Связанная ячейка 9 2" xfId="1667"/>
    <cellStyle name="Связанная ячейка 9_46EE.2011(v1.0)" xfId="1668"/>
    <cellStyle name="Стиль 1" xfId="1669"/>
    <cellStyle name="Стиль 1 2" xfId="1670"/>
    <cellStyle name="Стиль 1 2 2" xfId="1671"/>
    <cellStyle name="Стиль 1 2_EE.2REK.P2011.4.78(v0.3)" xfId="1672"/>
    <cellStyle name="Субсчет" xfId="1673"/>
    <cellStyle name="Счет" xfId="1674"/>
    <cellStyle name="ТЕКСТ" xfId="1675"/>
    <cellStyle name="ТЕКСТ 2" xfId="1676"/>
    <cellStyle name="ТЕКСТ 3" xfId="1677"/>
    <cellStyle name="ТЕКСТ 4" xfId="1678"/>
    <cellStyle name="ТЕКСТ 5" xfId="1679"/>
    <cellStyle name="ТЕКСТ 6" xfId="1680"/>
    <cellStyle name="ТЕКСТ 7" xfId="1681"/>
    <cellStyle name="ТЕКСТ 8" xfId="1682"/>
    <cellStyle name="ТЕКСТ 9" xfId="1683"/>
    <cellStyle name="Текст предупреждения" xfId="1684"/>
    <cellStyle name="Текст предупреждения 2" xfId="1685"/>
    <cellStyle name="Текст предупреждения 2 2" xfId="1686"/>
    <cellStyle name="Текст предупреждения 3" xfId="1687"/>
    <cellStyle name="Текст предупреждения 3 2" xfId="1688"/>
    <cellStyle name="Текст предупреждения 4" xfId="1689"/>
    <cellStyle name="Текст предупреждения 4 2" xfId="1690"/>
    <cellStyle name="Текст предупреждения 5" xfId="1691"/>
    <cellStyle name="Текст предупреждения 5 2" xfId="1692"/>
    <cellStyle name="Текст предупреждения 6" xfId="1693"/>
    <cellStyle name="Текст предупреждения 6 2" xfId="1694"/>
    <cellStyle name="Текст предупреждения 7" xfId="1695"/>
    <cellStyle name="Текст предупреждения 7 2" xfId="1696"/>
    <cellStyle name="Текст предупреждения 8" xfId="1697"/>
    <cellStyle name="Текст предупреждения 8 2" xfId="1698"/>
    <cellStyle name="Текст предупреждения 9" xfId="1699"/>
    <cellStyle name="Текст предупреждения 9 2" xfId="1700"/>
    <cellStyle name="Текстовый" xfId="1701"/>
    <cellStyle name="Текстовый 10" xfId="1702"/>
    <cellStyle name="Текстовый 11" xfId="1703"/>
    <cellStyle name="Текстовый 12" xfId="1704"/>
    <cellStyle name="Текстовый 13" xfId="1705"/>
    <cellStyle name="Текстовый 14" xfId="1706"/>
    <cellStyle name="Текстовый 15" xfId="1707"/>
    <cellStyle name="Текстовый 16" xfId="1708"/>
    <cellStyle name="Текстовый 2" xfId="1709"/>
    <cellStyle name="Текстовый 3" xfId="1710"/>
    <cellStyle name="Текстовый 4" xfId="1711"/>
    <cellStyle name="Текстовый 5" xfId="1712"/>
    <cellStyle name="Текстовый 6" xfId="1713"/>
    <cellStyle name="Текстовый 7" xfId="1714"/>
    <cellStyle name="Текстовый 8" xfId="1715"/>
    <cellStyle name="Текстовый 9" xfId="1716"/>
    <cellStyle name="Текстовый_1" xfId="1717"/>
    <cellStyle name="Тысячи [0]_22гк" xfId="1718"/>
    <cellStyle name="Тысячи_22гк" xfId="1719"/>
    <cellStyle name="ФИКСИРОВАННЫЙ" xfId="1720"/>
    <cellStyle name="ФИКСИРОВАННЫЙ 2" xfId="1721"/>
    <cellStyle name="ФИКСИРОВАННЫЙ 3" xfId="1722"/>
    <cellStyle name="ФИКСИРОВАННЫЙ 4" xfId="1723"/>
    <cellStyle name="ФИКСИРОВАННЫЙ 5" xfId="1724"/>
    <cellStyle name="ФИКСИРОВАННЫЙ 6" xfId="1725"/>
    <cellStyle name="ФИКСИРОВАННЫЙ 7" xfId="1726"/>
    <cellStyle name="ФИКСИРОВАННЫЙ 8" xfId="1727"/>
    <cellStyle name="ФИКСИРОВАННЫЙ 9" xfId="1728"/>
    <cellStyle name="ФИКСИРОВАННЫЙ_1" xfId="1729"/>
    <cellStyle name="Comma" xfId="1730"/>
    <cellStyle name="Comma [0]" xfId="1731"/>
    <cellStyle name="Финансовый 2" xfId="1732"/>
    <cellStyle name="Финансовый 2 2" xfId="1733"/>
    <cellStyle name="Финансовый 2 2 2" xfId="1734"/>
    <cellStyle name="Финансовый 2 2_OREP.KU.2011.MONTHLY.02(v0.1)" xfId="1735"/>
    <cellStyle name="Финансовый 2 3" xfId="1736"/>
    <cellStyle name="Финансовый 2_46EE.2011(v1.0)" xfId="1737"/>
    <cellStyle name="Финансовый 3" xfId="1738"/>
    <cellStyle name="Финансовый 3 2" xfId="1739"/>
    <cellStyle name="Финансовый 3 3" xfId="1740"/>
    <cellStyle name="Финансовый 3 4" xfId="1741"/>
    <cellStyle name="Финансовый 3_OREP.KU.2011.MONTHLY.02(v0.1)" xfId="1742"/>
    <cellStyle name="Финансовый 4" xfId="1743"/>
    <cellStyle name="Финансовый 6" xfId="1744"/>
    <cellStyle name="Финансовый0[0]_FU_bal" xfId="1745"/>
    <cellStyle name="Формула" xfId="1746"/>
    <cellStyle name="Формула 2" xfId="1747"/>
    <cellStyle name="Формула_A РТ 2009 Рязаньэнерго" xfId="1748"/>
    <cellStyle name="ФормулаВБ" xfId="1749"/>
    <cellStyle name="ФормулаНаКонтроль" xfId="1750"/>
    <cellStyle name="Хороший" xfId="1751"/>
    <cellStyle name="Хороший 2" xfId="1752"/>
    <cellStyle name="Хороший 2 2" xfId="1753"/>
    <cellStyle name="Хороший 3" xfId="1754"/>
    <cellStyle name="Хороший 3 2" xfId="1755"/>
    <cellStyle name="Хороший 4" xfId="1756"/>
    <cellStyle name="Хороший 4 2" xfId="1757"/>
    <cellStyle name="Хороший 5" xfId="1758"/>
    <cellStyle name="Хороший 5 2" xfId="1759"/>
    <cellStyle name="Хороший 6" xfId="1760"/>
    <cellStyle name="Хороший 6 2" xfId="1761"/>
    <cellStyle name="Хороший 7" xfId="1762"/>
    <cellStyle name="Хороший 7 2" xfId="1763"/>
    <cellStyle name="Хороший 8" xfId="1764"/>
    <cellStyle name="Хороший 8 2" xfId="1765"/>
    <cellStyle name="Хороший 9" xfId="1766"/>
    <cellStyle name="Хороший 9 2" xfId="1767"/>
    <cellStyle name="Цена_продукта" xfId="1768"/>
    <cellStyle name="Цифры по центру с десятыми" xfId="1769"/>
    <cellStyle name="число" xfId="1770"/>
    <cellStyle name="Џђћ–…ќ’ќ›‰" xfId="1771"/>
    <cellStyle name="Шапка" xfId="1772"/>
    <cellStyle name="Шапка таблицы" xfId="1773"/>
    <cellStyle name="ШАУ" xfId="1774"/>
    <cellStyle name="標準_PL-CF sheet" xfId="1775"/>
    <cellStyle name="䁺_x0001_" xfId="17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37">
      <selection activeCell="D54" sqref="D54"/>
    </sheetView>
  </sheetViews>
  <sheetFormatPr defaultColWidth="9.33203125" defaultRowHeight="12.75"/>
  <cols>
    <col min="1" max="1" width="4" style="0" customWidth="1"/>
    <col min="2" max="2" width="24" style="0" customWidth="1"/>
    <col min="3" max="3" width="18.16015625" style="0" customWidth="1"/>
    <col min="4" max="4" width="52.83203125" style="0" customWidth="1"/>
  </cols>
  <sheetData>
    <row r="1" spans="1:5" ht="13.5" thickBot="1">
      <c r="A1" s="1" t="s">
        <v>28</v>
      </c>
      <c r="B1" s="2"/>
      <c r="C1" s="2"/>
      <c r="D1" s="2"/>
      <c r="E1" s="2"/>
    </row>
    <row r="2" spans="1:5" ht="12.75">
      <c r="A2" s="3"/>
      <c r="B2" s="3"/>
      <c r="C2" s="4"/>
      <c r="D2" s="3"/>
      <c r="E2" s="5"/>
    </row>
    <row r="3" spans="1:5" ht="12.75">
      <c r="A3" s="352"/>
      <c r="B3" s="353"/>
      <c r="C3" s="354"/>
      <c r="D3" s="354"/>
      <c r="E3" s="355"/>
    </row>
    <row r="4" spans="1:5" ht="13.5" thickBot="1">
      <c r="A4" s="6"/>
      <c r="B4" s="7" t="s">
        <v>371</v>
      </c>
      <c r="C4" s="8"/>
      <c r="D4" s="9" t="s">
        <v>381</v>
      </c>
      <c r="E4" s="356"/>
    </row>
    <row r="5" spans="1:5" ht="12.75">
      <c r="A5" s="6"/>
      <c r="B5" s="10"/>
      <c r="C5" s="357"/>
      <c r="D5" s="10"/>
      <c r="E5" s="356"/>
    </row>
    <row r="6" spans="1:5" ht="12.75">
      <c r="A6" s="11"/>
      <c r="B6" s="15"/>
      <c r="C6" s="10"/>
      <c r="D6" s="16"/>
      <c r="E6" s="358"/>
    </row>
    <row r="7" spans="1:5" ht="12.75">
      <c r="A7" s="11"/>
      <c r="B7" s="17" t="s">
        <v>289</v>
      </c>
      <c r="C7" s="18"/>
      <c r="D7" s="19"/>
      <c r="E7" s="356"/>
    </row>
    <row r="8" spans="1:5" ht="27" customHeight="1">
      <c r="A8" s="11"/>
      <c r="B8" s="20" t="s">
        <v>447</v>
      </c>
      <c r="C8" s="21"/>
      <c r="D8" s="22" t="s">
        <v>279</v>
      </c>
      <c r="E8" s="356"/>
    </row>
    <row r="9" spans="1:5" ht="27" customHeight="1" thickBot="1">
      <c r="A9" s="11"/>
      <c r="B9" s="12" t="s">
        <v>448</v>
      </c>
      <c r="C9" s="13"/>
      <c r="D9" s="23" t="s">
        <v>280</v>
      </c>
      <c r="E9" s="356"/>
    </row>
    <row r="10" spans="1:5" ht="12.75">
      <c r="A10" s="11"/>
      <c r="B10" s="24"/>
      <c r="C10" s="357"/>
      <c r="D10" s="4"/>
      <c r="E10" s="359"/>
    </row>
    <row r="11" spans="1:5" ht="24" customHeight="1" thickBot="1">
      <c r="A11" s="11"/>
      <c r="B11" s="12" t="s">
        <v>387</v>
      </c>
      <c r="C11" s="13"/>
      <c r="D11" s="14" t="s">
        <v>373</v>
      </c>
      <c r="E11" s="359"/>
    </row>
    <row r="12" spans="1:5" ht="12.75">
      <c r="A12" s="11"/>
      <c r="B12" s="24"/>
      <c r="C12" s="24"/>
      <c r="D12" s="10"/>
      <c r="E12" s="359"/>
    </row>
    <row r="13" spans="1:5" ht="12.75">
      <c r="A13" s="11"/>
      <c r="B13" s="24"/>
      <c r="C13" s="24"/>
      <c r="D13" s="10"/>
      <c r="E13" s="359"/>
    </row>
    <row r="14" spans="1:5" ht="12.75">
      <c r="A14" s="11"/>
      <c r="B14" s="25"/>
      <c r="C14" s="25"/>
      <c r="D14" s="25"/>
      <c r="E14" s="360"/>
    </row>
    <row r="15" spans="1:5" ht="23.25" thickBot="1">
      <c r="A15" s="11"/>
      <c r="B15" s="7" t="s">
        <v>281</v>
      </c>
      <c r="C15" s="8"/>
      <c r="D15" s="26" t="s">
        <v>276</v>
      </c>
      <c r="E15" s="356"/>
    </row>
    <row r="16" spans="1:5" ht="12.75">
      <c r="A16" s="11"/>
      <c r="B16" s="24"/>
      <c r="C16" s="357"/>
      <c r="D16" s="24"/>
      <c r="E16" s="356"/>
    </row>
    <row r="17" spans="1:5" ht="12.75">
      <c r="A17" s="11"/>
      <c r="B17" s="24"/>
      <c r="C17" s="357"/>
      <c r="D17" s="24"/>
      <c r="E17" s="356"/>
    </row>
    <row r="18" spans="1:5" ht="12.75">
      <c r="A18" s="11"/>
      <c r="B18" s="27" t="s">
        <v>282</v>
      </c>
      <c r="C18" s="28"/>
      <c r="D18" s="29" t="s">
        <v>277</v>
      </c>
      <c r="E18" s="360"/>
    </row>
    <row r="19" spans="1:5" ht="13.5" thickBot="1">
      <c r="A19" s="11"/>
      <c r="B19" s="7" t="s">
        <v>283</v>
      </c>
      <c r="C19" s="8"/>
      <c r="D19" s="30" t="s">
        <v>452</v>
      </c>
      <c r="E19" s="360"/>
    </row>
    <row r="20" spans="1:5" ht="12.75">
      <c r="A20" s="11"/>
      <c r="B20" s="24"/>
      <c r="C20" s="357"/>
      <c r="D20" s="24"/>
      <c r="E20" s="356"/>
    </row>
    <row r="21" spans="1:5" ht="24" customHeight="1" thickBot="1">
      <c r="A21" s="11"/>
      <c r="B21" s="12" t="s">
        <v>390</v>
      </c>
      <c r="C21" s="13"/>
      <c r="D21" s="31" t="s">
        <v>16</v>
      </c>
      <c r="E21" s="360"/>
    </row>
    <row r="22" spans="1:5" ht="12.75">
      <c r="A22" s="11"/>
      <c r="B22" s="24"/>
      <c r="C22" s="10"/>
      <c r="D22" s="24"/>
      <c r="E22" s="356"/>
    </row>
    <row r="23" spans="1:5" ht="13.5" thickBot="1">
      <c r="A23" s="11"/>
      <c r="B23" s="12" t="s">
        <v>449</v>
      </c>
      <c r="C23" s="13"/>
      <c r="D23" s="14" t="s">
        <v>450</v>
      </c>
      <c r="E23" s="360"/>
    </row>
    <row r="24" spans="1:5" ht="12.75">
      <c r="A24" s="11"/>
      <c r="B24" s="24"/>
      <c r="C24" s="10"/>
      <c r="D24" s="24"/>
      <c r="E24" s="356"/>
    </row>
    <row r="25" spans="1:5" ht="12.75">
      <c r="A25" s="11"/>
      <c r="B25" s="32" t="s">
        <v>391</v>
      </c>
      <c r="C25" s="32"/>
      <c r="D25" s="33"/>
      <c r="E25" s="360"/>
    </row>
    <row r="26" spans="1:5" ht="12.75">
      <c r="A26" s="11"/>
      <c r="B26" s="34" t="s">
        <v>392</v>
      </c>
      <c r="C26" s="35"/>
      <c r="D26" s="36" t="s">
        <v>383</v>
      </c>
      <c r="E26" s="360"/>
    </row>
    <row r="27" spans="1:5" ht="13.5" thickBot="1">
      <c r="A27" s="11"/>
      <c r="B27" s="37" t="s">
        <v>393</v>
      </c>
      <c r="C27" s="38"/>
      <c r="D27" s="39" t="s">
        <v>284</v>
      </c>
      <c r="E27" s="360"/>
    </row>
    <row r="28" spans="1:5" ht="12.75">
      <c r="A28" s="11"/>
      <c r="B28" s="24"/>
      <c r="C28" s="24"/>
      <c r="D28" s="24"/>
      <c r="E28" s="360"/>
    </row>
    <row r="29" spans="1:5" ht="12.75">
      <c r="A29" s="11"/>
      <c r="B29" s="24"/>
      <c r="C29" s="24"/>
      <c r="D29" s="24"/>
      <c r="E29" s="360"/>
    </row>
    <row r="30" spans="1:5" ht="57">
      <c r="A30" s="11"/>
      <c r="B30" s="40" t="s">
        <v>394</v>
      </c>
      <c r="C30" s="41" t="s">
        <v>395</v>
      </c>
      <c r="D30" s="42"/>
      <c r="E30" s="356"/>
    </row>
    <row r="31" spans="1:5" ht="12.75">
      <c r="A31" s="11"/>
      <c r="B31" s="43" t="s">
        <v>396</v>
      </c>
      <c r="C31" s="44" t="s">
        <v>397</v>
      </c>
      <c r="D31" s="45" t="s">
        <v>398</v>
      </c>
      <c r="E31" s="356"/>
    </row>
    <row r="32" spans="1:5" ht="22.5">
      <c r="A32" s="11"/>
      <c r="B32" s="46" t="s">
        <v>274</v>
      </c>
      <c r="C32" s="47" t="s">
        <v>274</v>
      </c>
      <c r="D32" s="48" t="s">
        <v>275</v>
      </c>
      <c r="E32" s="356"/>
    </row>
    <row r="33" spans="1:5" ht="13.5" thickBot="1">
      <c r="A33" s="11"/>
      <c r="B33" s="49"/>
      <c r="C33" s="361"/>
      <c r="D33" s="50"/>
      <c r="E33" s="362"/>
    </row>
    <row r="34" spans="1:5" ht="12.75">
      <c r="A34" s="11"/>
      <c r="B34" s="51"/>
      <c r="C34" s="51"/>
      <c r="D34" s="52"/>
      <c r="E34" s="356"/>
    </row>
    <row r="35" spans="1:5" ht="12.75">
      <c r="A35" s="53"/>
      <c r="B35" s="32" t="s">
        <v>358</v>
      </c>
      <c r="C35" s="32"/>
      <c r="D35" s="33"/>
      <c r="E35" s="356"/>
    </row>
    <row r="36" spans="1:5" ht="26.25">
      <c r="A36" s="53"/>
      <c r="B36" s="34" t="s">
        <v>359</v>
      </c>
      <c r="C36" s="35"/>
      <c r="D36" s="54" t="s">
        <v>264</v>
      </c>
      <c r="E36" s="356"/>
    </row>
    <row r="37" spans="1:5" ht="27" thickBot="1">
      <c r="A37" s="53"/>
      <c r="B37" s="37" t="s">
        <v>360</v>
      </c>
      <c r="C37" s="38"/>
      <c r="D37" s="55" t="s">
        <v>265</v>
      </c>
      <c r="E37" s="356"/>
    </row>
    <row r="38" spans="1:5" ht="12.75">
      <c r="A38" s="53"/>
      <c r="B38" s="56"/>
      <c r="C38" s="57"/>
      <c r="D38" s="10"/>
      <c r="E38" s="356"/>
    </row>
    <row r="39" spans="1:5" ht="12.75">
      <c r="A39" s="53"/>
      <c r="B39" s="32" t="s">
        <v>380</v>
      </c>
      <c r="C39" s="32"/>
      <c r="D39" s="33"/>
      <c r="E39" s="356"/>
    </row>
    <row r="40" spans="1:5" ht="12.75">
      <c r="A40" s="53"/>
      <c r="B40" s="34" t="s">
        <v>361</v>
      </c>
      <c r="C40" s="35"/>
      <c r="D40" s="54" t="s">
        <v>266</v>
      </c>
      <c r="E40" s="356"/>
    </row>
    <row r="41" spans="1:5" ht="13.5" thickBot="1">
      <c r="A41" s="53"/>
      <c r="B41" s="37" t="s">
        <v>362</v>
      </c>
      <c r="C41" s="38"/>
      <c r="D41" s="58" t="s">
        <v>267</v>
      </c>
      <c r="E41" s="356"/>
    </row>
    <row r="42" spans="1:5" ht="12.75">
      <c r="A42" s="53"/>
      <c r="B42" s="56"/>
      <c r="C42" s="57"/>
      <c r="D42" s="10"/>
      <c r="E42" s="356"/>
    </row>
    <row r="43" spans="1:5" ht="12.75">
      <c r="A43" s="53"/>
      <c r="B43" s="32" t="s">
        <v>374</v>
      </c>
      <c r="C43" s="32"/>
      <c r="D43" s="33"/>
      <c r="E43" s="356"/>
    </row>
    <row r="44" spans="1:5" ht="12.75">
      <c r="A44" s="53"/>
      <c r="B44" s="34" t="s">
        <v>361</v>
      </c>
      <c r="C44" s="35"/>
      <c r="D44" s="54" t="s">
        <v>268</v>
      </c>
      <c r="E44" s="356"/>
    </row>
    <row r="45" spans="1:5" ht="13.5" thickBot="1">
      <c r="A45" s="53"/>
      <c r="B45" s="37" t="s">
        <v>362</v>
      </c>
      <c r="C45" s="38"/>
      <c r="D45" s="59" t="s">
        <v>269</v>
      </c>
      <c r="E45" s="356"/>
    </row>
    <row r="46" spans="1:5" ht="12.75">
      <c r="A46" s="53"/>
      <c r="B46" s="56"/>
      <c r="C46" s="57"/>
      <c r="D46" s="10"/>
      <c r="E46" s="356"/>
    </row>
    <row r="47" spans="1:5" ht="12.75">
      <c r="A47" s="53"/>
      <c r="B47" s="32" t="s">
        <v>370</v>
      </c>
      <c r="C47" s="32"/>
      <c r="D47" s="33"/>
      <c r="E47" s="356"/>
    </row>
    <row r="48" spans="1:5" ht="12.75">
      <c r="A48" s="53"/>
      <c r="B48" s="60" t="s">
        <v>361</v>
      </c>
      <c r="C48" s="61"/>
      <c r="D48" s="54" t="s">
        <v>270</v>
      </c>
      <c r="E48" s="356"/>
    </row>
    <row r="49" spans="1:5" ht="12.75">
      <c r="A49" s="53"/>
      <c r="B49" s="34" t="s">
        <v>363</v>
      </c>
      <c r="C49" s="35"/>
      <c r="D49" s="54" t="s">
        <v>271</v>
      </c>
      <c r="E49" s="356"/>
    </row>
    <row r="50" spans="1:5" ht="13.5" thickBot="1">
      <c r="A50" s="53"/>
      <c r="B50" s="34" t="s">
        <v>362</v>
      </c>
      <c r="C50" s="35"/>
      <c r="D50" s="59" t="s">
        <v>272</v>
      </c>
      <c r="E50" s="356"/>
    </row>
    <row r="51" spans="1:5" ht="13.5" thickBot="1">
      <c r="A51" s="53"/>
      <c r="B51" s="37" t="s">
        <v>364</v>
      </c>
      <c r="C51" s="38"/>
      <c r="D51" s="58" t="s">
        <v>278</v>
      </c>
      <c r="E51" s="356"/>
    </row>
    <row r="52" spans="1:5" ht="12.75">
      <c r="A52" s="363"/>
      <c r="B52" s="364"/>
      <c r="C52" s="62"/>
      <c r="D52" s="62"/>
      <c r="E52" s="365"/>
    </row>
  </sheetData>
  <sheetProtection formatColumns="0" formatRows="0"/>
  <mergeCells count="31">
    <mergeCell ref="B4:C4"/>
    <mergeCell ref="A1:E1"/>
    <mergeCell ref="B11:C11"/>
    <mergeCell ref="B14:D14"/>
    <mergeCell ref="B15:C15"/>
    <mergeCell ref="B32:B33"/>
    <mergeCell ref="B35:D35"/>
    <mergeCell ref="B39:D39"/>
    <mergeCell ref="B18:C18"/>
    <mergeCell ref="B41:C41"/>
    <mergeCell ref="B7:D7"/>
    <mergeCell ref="B8:C8"/>
    <mergeCell ref="B9:C9"/>
    <mergeCell ref="B23:C23"/>
    <mergeCell ref="B40:C40"/>
    <mergeCell ref="B37:C37"/>
    <mergeCell ref="B36:C36"/>
    <mergeCell ref="C30:D30"/>
    <mergeCell ref="B49:C49"/>
    <mergeCell ref="B50:C50"/>
    <mergeCell ref="B51:C51"/>
    <mergeCell ref="B47:D47"/>
    <mergeCell ref="B19:C19"/>
    <mergeCell ref="B21:C21"/>
    <mergeCell ref="B48:C48"/>
    <mergeCell ref="B26:C26"/>
    <mergeCell ref="B43:D43"/>
    <mergeCell ref="B25:D25"/>
    <mergeCell ref="B45:C45"/>
    <mergeCell ref="B27:C27"/>
    <mergeCell ref="B44:C44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workbookViewId="0" topLeftCell="A1">
      <selection activeCell="J8" sqref="J8"/>
    </sheetView>
  </sheetViews>
  <sheetFormatPr defaultColWidth="9.33203125" defaultRowHeight="12.75"/>
  <cols>
    <col min="1" max="1" width="2.5" style="0" customWidth="1"/>
    <col min="2" max="2" width="6.16015625" style="0" customWidth="1"/>
    <col min="4" max="4" width="37.16015625" style="0" customWidth="1"/>
    <col min="5" max="5" width="19" style="0" customWidth="1"/>
    <col min="6" max="6" width="18.16015625" style="0" customWidth="1"/>
    <col min="7" max="7" width="19.33203125" style="0" customWidth="1"/>
  </cols>
  <sheetData>
    <row r="2" spans="2:7" ht="24" customHeight="1" thickBot="1">
      <c r="B2" s="308" t="s">
        <v>388</v>
      </c>
      <c r="C2" s="309" t="s">
        <v>382</v>
      </c>
      <c r="D2" s="309"/>
      <c r="E2" s="308" t="s">
        <v>407</v>
      </c>
      <c r="F2" s="366" t="s">
        <v>31</v>
      </c>
      <c r="G2" s="367"/>
    </row>
    <row r="3" spans="2:7" ht="12.75">
      <c r="B3" s="310">
        <v>1</v>
      </c>
      <c r="C3" s="311">
        <v>2</v>
      </c>
      <c r="D3" s="311"/>
      <c r="E3" s="310" t="s">
        <v>386</v>
      </c>
      <c r="F3" s="310" t="s">
        <v>389</v>
      </c>
      <c r="G3" s="310" t="s">
        <v>399</v>
      </c>
    </row>
    <row r="4" spans="2:7" ht="68.25">
      <c r="B4" s="312">
        <v>1</v>
      </c>
      <c r="C4" s="313" t="s">
        <v>290</v>
      </c>
      <c r="D4" s="313"/>
      <c r="E4" s="314" t="s">
        <v>172</v>
      </c>
      <c r="F4" s="315" t="s">
        <v>171</v>
      </c>
      <c r="G4" s="316" t="s">
        <v>149</v>
      </c>
    </row>
    <row r="5" spans="2:7" ht="12.75">
      <c r="B5" s="312">
        <v>2</v>
      </c>
      <c r="C5" s="313" t="s">
        <v>291</v>
      </c>
      <c r="D5" s="313" t="s">
        <v>291</v>
      </c>
      <c r="E5" s="317" t="s">
        <v>410</v>
      </c>
      <c r="F5" s="318" t="s">
        <v>292</v>
      </c>
      <c r="G5" s="318" t="s">
        <v>292</v>
      </c>
    </row>
    <row r="6" spans="2:7" ht="12.75">
      <c r="B6" s="319">
        <v>3</v>
      </c>
      <c r="C6" s="320" t="s">
        <v>293</v>
      </c>
      <c r="D6" s="320"/>
      <c r="E6" s="139"/>
      <c r="F6" s="139"/>
      <c r="G6" s="139"/>
    </row>
    <row r="7" spans="2:7" ht="12.75">
      <c r="B7" s="319">
        <v>4</v>
      </c>
      <c r="C7" s="320" t="s">
        <v>294</v>
      </c>
      <c r="D7" s="320"/>
      <c r="E7" s="139"/>
      <c r="F7" s="139"/>
      <c r="G7" s="139"/>
    </row>
    <row r="8" spans="2:7" ht="47.25" customHeight="1">
      <c r="B8" s="312" t="s">
        <v>399</v>
      </c>
      <c r="C8" s="321" t="s">
        <v>2</v>
      </c>
      <c r="D8" s="321"/>
      <c r="E8" s="322">
        <v>6553</v>
      </c>
      <c r="F8" s="323">
        <v>1553</v>
      </c>
      <c r="G8" s="323">
        <v>5000</v>
      </c>
    </row>
    <row r="9" spans="2:7" ht="12.75">
      <c r="B9" s="319" t="s">
        <v>286</v>
      </c>
      <c r="C9" s="324" t="s">
        <v>356</v>
      </c>
      <c r="D9" s="324"/>
      <c r="E9" s="325">
        <v>1028</v>
      </c>
      <c r="F9" s="326">
        <v>1028</v>
      </c>
      <c r="G9" s="326"/>
    </row>
    <row r="10" spans="2:7" ht="12.75">
      <c r="B10" s="319" t="s">
        <v>231</v>
      </c>
      <c r="C10" s="324" t="s">
        <v>355</v>
      </c>
      <c r="D10" s="324"/>
      <c r="E10" s="325">
        <v>525</v>
      </c>
      <c r="F10" s="326">
        <v>525</v>
      </c>
      <c r="G10" s="326"/>
    </row>
    <row r="11" spans="2:7" ht="12.75">
      <c r="B11" s="319" t="s">
        <v>0</v>
      </c>
      <c r="C11" s="324" t="s">
        <v>357</v>
      </c>
      <c r="D11" s="324"/>
      <c r="E11" s="325">
        <v>5000</v>
      </c>
      <c r="F11" s="326"/>
      <c r="G11" s="326">
        <v>5000</v>
      </c>
    </row>
    <row r="12" spans="2:7" ht="38.25" customHeight="1">
      <c r="B12" s="312" t="s">
        <v>400</v>
      </c>
      <c r="C12" s="321" t="s">
        <v>3</v>
      </c>
      <c r="D12" s="321"/>
      <c r="E12" s="322">
        <v>741.55</v>
      </c>
      <c r="F12" s="323">
        <v>741.55</v>
      </c>
      <c r="G12" s="323">
        <v>0</v>
      </c>
    </row>
    <row r="13" spans="2:7" ht="12.75">
      <c r="B13" s="327" t="s">
        <v>287</v>
      </c>
      <c r="C13" s="324" t="s">
        <v>356</v>
      </c>
      <c r="D13" s="324"/>
      <c r="E13" s="325">
        <v>741.55</v>
      </c>
      <c r="F13" s="326">
        <v>741.55</v>
      </c>
      <c r="G13" s="326"/>
    </row>
    <row r="14" spans="2:7" ht="12.75">
      <c r="B14" s="319" t="s">
        <v>288</v>
      </c>
      <c r="C14" s="324" t="s">
        <v>355</v>
      </c>
      <c r="D14" s="324"/>
      <c r="E14" s="325">
        <v>0</v>
      </c>
      <c r="F14" s="326"/>
      <c r="G14" s="326"/>
    </row>
    <row r="15" spans="2:7" ht="12.75">
      <c r="B15" s="319" t="s">
        <v>1</v>
      </c>
      <c r="C15" s="324" t="s">
        <v>357</v>
      </c>
      <c r="D15" s="324"/>
      <c r="E15" s="325">
        <v>0</v>
      </c>
      <c r="F15" s="326"/>
      <c r="G15" s="326"/>
    </row>
  </sheetData>
  <sheetProtection formatColumns="0" formatRows="0"/>
  <mergeCells count="15">
    <mergeCell ref="F2:G2"/>
    <mergeCell ref="C10:D10"/>
    <mergeCell ref="C11:D11"/>
    <mergeCell ref="C14:D14"/>
    <mergeCell ref="C15:D15"/>
    <mergeCell ref="C12:D12"/>
    <mergeCell ref="C13:D13"/>
    <mergeCell ref="C3:D3"/>
    <mergeCell ref="C5:D5"/>
    <mergeCell ref="C6:D6"/>
    <mergeCell ref="C4:D4"/>
    <mergeCell ref="C7:D7"/>
    <mergeCell ref="C8:D8"/>
    <mergeCell ref="C9:D9"/>
    <mergeCell ref="C2:D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7"/>
  <sheetViews>
    <sheetView workbookViewId="0" topLeftCell="A1">
      <selection activeCell="D6" sqref="D6"/>
    </sheetView>
  </sheetViews>
  <sheetFormatPr defaultColWidth="9.33203125" defaultRowHeight="12.75"/>
  <cols>
    <col min="1" max="1" width="3.33203125" style="0" customWidth="1"/>
    <col min="3" max="3" width="67.83203125" style="0" customWidth="1"/>
    <col min="4" max="4" width="10.66015625" style="0" customWidth="1"/>
    <col min="5" max="5" width="18.66015625" style="0" customWidth="1"/>
  </cols>
  <sheetData>
    <row r="2" spans="2:5" ht="33" customHeight="1">
      <c r="B2" s="368" t="s">
        <v>446</v>
      </c>
      <c r="C2" s="369"/>
      <c r="D2" s="369"/>
      <c r="E2" s="370"/>
    </row>
    <row r="4" spans="2:5" ht="23.25" thickBot="1">
      <c r="B4" s="328" t="s">
        <v>388</v>
      </c>
      <c r="C4" s="328" t="s">
        <v>382</v>
      </c>
      <c r="D4" s="328" t="s">
        <v>376</v>
      </c>
      <c r="E4" s="329" t="s">
        <v>407</v>
      </c>
    </row>
    <row r="5" spans="2:5" ht="12.75">
      <c r="B5" s="330">
        <v>1</v>
      </c>
      <c r="C5" s="330">
        <v>2</v>
      </c>
      <c r="D5" s="330">
        <v>3</v>
      </c>
      <c r="E5" s="330">
        <v>4</v>
      </c>
    </row>
    <row r="6" spans="2:5" ht="22.5">
      <c r="B6" s="331" t="s">
        <v>383</v>
      </c>
      <c r="C6" s="332" t="s">
        <v>301</v>
      </c>
      <c r="D6" s="333" t="s">
        <v>384</v>
      </c>
      <c r="E6" s="77" t="s">
        <v>27</v>
      </c>
    </row>
    <row r="7" spans="2:5" ht="12.75">
      <c r="B7" s="331" t="s">
        <v>385</v>
      </c>
      <c r="C7" s="332" t="s">
        <v>302</v>
      </c>
      <c r="D7" s="333" t="s">
        <v>375</v>
      </c>
      <c r="E7" s="342">
        <v>39808.35</v>
      </c>
    </row>
    <row r="8" spans="2:5" ht="22.5">
      <c r="B8" s="331" t="s">
        <v>386</v>
      </c>
      <c r="C8" s="332" t="s">
        <v>150</v>
      </c>
      <c r="D8" s="333" t="s">
        <v>375</v>
      </c>
      <c r="E8" s="343">
        <f>SUM(E10,E13,E23:E27,E30,E33,E41)</f>
        <v>44645.579999999994</v>
      </c>
    </row>
    <row r="9" spans="2:5" ht="22.5">
      <c r="B9" s="331" t="s">
        <v>378</v>
      </c>
      <c r="C9" s="334" t="s">
        <v>151</v>
      </c>
      <c r="D9" s="333" t="s">
        <v>375</v>
      </c>
      <c r="E9" s="342"/>
    </row>
    <row r="10" spans="2:5" ht="22.5">
      <c r="B10" s="331" t="s">
        <v>285</v>
      </c>
      <c r="C10" s="334" t="s">
        <v>307</v>
      </c>
      <c r="D10" s="333" t="s">
        <v>375</v>
      </c>
      <c r="E10" s="342">
        <v>11767.11</v>
      </c>
    </row>
    <row r="11" spans="2:5" ht="12.75">
      <c r="B11" s="331" t="s">
        <v>48</v>
      </c>
      <c r="C11" s="335" t="s">
        <v>308</v>
      </c>
      <c r="D11" s="333" t="s">
        <v>309</v>
      </c>
      <c r="E11" s="343">
        <v>3.277618700106403</v>
      </c>
    </row>
    <row r="12" spans="2:5" ht="12.75">
      <c r="B12" s="331" t="s">
        <v>49</v>
      </c>
      <c r="C12" s="335" t="s">
        <v>310</v>
      </c>
      <c r="D12" s="333" t="s">
        <v>152</v>
      </c>
      <c r="E12" s="342">
        <v>3590.14</v>
      </c>
    </row>
    <row r="13" spans="2:5" ht="12.75">
      <c r="B13" s="331" t="s">
        <v>312</v>
      </c>
      <c r="C13" s="334" t="s">
        <v>153</v>
      </c>
      <c r="D13" s="333" t="s">
        <v>375</v>
      </c>
      <c r="E13" s="342">
        <v>1454.62</v>
      </c>
    </row>
    <row r="14" spans="2:5" ht="12.75">
      <c r="B14" s="331" t="s">
        <v>313</v>
      </c>
      <c r="C14" s="335" t="s">
        <v>154</v>
      </c>
      <c r="D14" s="333" t="s">
        <v>118</v>
      </c>
      <c r="E14" s="343">
        <v>0</v>
      </c>
    </row>
    <row r="15" spans="2:5" ht="12.75">
      <c r="B15" s="331" t="s">
        <v>50</v>
      </c>
      <c r="C15" s="336" t="s">
        <v>19</v>
      </c>
      <c r="D15" s="333" t="s">
        <v>20</v>
      </c>
      <c r="E15" s="342">
        <v>1274</v>
      </c>
    </row>
    <row r="16" spans="2:5" ht="12.75">
      <c r="B16" s="331" t="s">
        <v>51</v>
      </c>
      <c r="C16" s="336" t="s">
        <v>120</v>
      </c>
      <c r="D16" s="333" t="s">
        <v>118</v>
      </c>
      <c r="E16" s="342"/>
    </row>
    <row r="17" spans="2:5" ht="12.75">
      <c r="B17" s="331" t="s">
        <v>52</v>
      </c>
      <c r="C17" s="336" t="s">
        <v>121</v>
      </c>
      <c r="D17" s="333" t="s">
        <v>118</v>
      </c>
      <c r="E17" s="342">
        <v>23</v>
      </c>
    </row>
    <row r="18" spans="2:5" ht="12.75">
      <c r="B18" s="331" t="s">
        <v>53</v>
      </c>
      <c r="C18" s="336" t="s">
        <v>122</v>
      </c>
      <c r="D18" s="333" t="s">
        <v>118</v>
      </c>
      <c r="E18" s="342"/>
    </row>
    <row r="19" spans="2:5" ht="12.75">
      <c r="B19" s="331" t="s">
        <v>54</v>
      </c>
      <c r="C19" s="294" t="s">
        <v>4</v>
      </c>
      <c r="D19" s="333" t="s">
        <v>118</v>
      </c>
      <c r="E19" s="342">
        <v>8.8</v>
      </c>
    </row>
    <row r="20" spans="2:5" ht="12.75">
      <c r="B20" s="331" t="s">
        <v>55</v>
      </c>
      <c r="C20" s="294" t="s">
        <v>5</v>
      </c>
      <c r="D20" s="333" t="s">
        <v>118</v>
      </c>
      <c r="E20" s="342">
        <v>14.19</v>
      </c>
    </row>
    <row r="21" spans="2:5" ht="12.75">
      <c r="B21" s="331" t="s">
        <v>57</v>
      </c>
      <c r="C21" s="336" t="s">
        <v>123</v>
      </c>
      <c r="D21" s="333" t="s">
        <v>118</v>
      </c>
      <c r="E21" s="342"/>
    </row>
    <row r="22" spans="2:5" ht="12.75">
      <c r="B22" s="331" t="s">
        <v>56</v>
      </c>
      <c r="C22" s="336" t="s">
        <v>124</v>
      </c>
      <c r="D22" s="333" t="s">
        <v>118</v>
      </c>
      <c r="E22" s="342"/>
    </row>
    <row r="23" spans="2:5" ht="12.75">
      <c r="B23" s="331" t="s">
        <v>314</v>
      </c>
      <c r="C23" s="334" t="s">
        <v>315</v>
      </c>
      <c r="D23" s="333" t="s">
        <v>375</v>
      </c>
      <c r="E23" s="342">
        <v>8346.74</v>
      </c>
    </row>
    <row r="24" spans="2:5" ht="12.75">
      <c r="B24" s="331" t="s">
        <v>316</v>
      </c>
      <c r="C24" s="334" t="s">
        <v>317</v>
      </c>
      <c r="D24" s="333" t="s">
        <v>375</v>
      </c>
      <c r="E24" s="342">
        <v>2850.69</v>
      </c>
    </row>
    <row r="25" spans="2:5" ht="12.75">
      <c r="B25" s="331" t="s">
        <v>318</v>
      </c>
      <c r="C25" s="334" t="s">
        <v>319</v>
      </c>
      <c r="D25" s="333" t="s">
        <v>375</v>
      </c>
      <c r="E25" s="342">
        <v>6532.97</v>
      </c>
    </row>
    <row r="26" spans="2:5" ht="12.75">
      <c r="B26" s="331" t="s">
        <v>320</v>
      </c>
      <c r="C26" s="334" t="s">
        <v>321</v>
      </c>
      <c r="D26" s="333" t="s">
        <v>375</v>
      </c>
      <c r="E26" s="342">
        <v>188.42</v>
      </c>
    </row>
    <row r="27" spans="2:5" ht="12.75">
      <c r="B27" s="331" t="s">
        <v>322</v>
      </c>
      <c r="C27" s="337" t="s">
        <v>168</v>
      </c>
      <c r="D27" s="333" t="s">
        <v>375</v>
      </c>
      <c r="E27" s="342">
        <v>3204.02</v>
      </c>
    </row>
    <row r="28" spans="2:5" ht="12.75">
      <c r="B28" s="331" t="s">
        <v>39</v>
      </c>
      <c r="C28" s="335" t="s">
        <v>324</v>
      </c>
      <c r="D28" s="333" t="s">
        <v>375</v>
      </c>
      <c r="E28" s="342">
        <v>2399.83</v>
      </c>
    </row>
    <row r="29" spans="2:5" ht="12.75">
      <c r="B29" s="331" t="s">
        <v>40</v>
      </c>
      <c r="C29" s="335" t="s">
        <v>325</v>
      </c>
      <c r="D29" s="333" t="s">
        <v>375</v>
      </c>
      <c r="E29" s="342">
        <v>792.87</v>
      </c>
    </row>
    <row r="30" spans="2:5" ht="12.75">
      <c r="B30" s="331" t="s">
        <v>326</v>
      </c>
      <c r="C30" s="337" t="s">
        <v>169</v>
      </c>
      <c r="D30" s="333" t="s">
        <v>375</v>
      </c>
      <c r="E30" s="342">
        <v>4445.92</v>
      </c>
    </row>
    <row r="31" spans="2:5" ht="12.75">
      <c r="B31" s="331" t="s">
        <v>41</v>
      </c>
      <c r="C31" s="335" t="s">
        <v>324</v>
      </c>
      <c r="D31" s="333" t="s">
        <v>375</v>
      </c>
      <c r="E31" s="342">
        <v>2598.08</v>
      </c>
    </row>
    <row r="32" spans="2:5" ht="12.75">
      <c r="B32" s="331" t="s">
        <v>42</v>
      </c>
      <c r="C32" s="335" t="s">
        <v>325</v>
      </c>
      <c r="D32" s="333" t="s">
        <v>375</v>
      </c>
      <c r="E32" s="342">
        <v>671.94</v>
      </c>
    </row>
    <row r="33" spans="2:5" ht="22.5">
      <c r="B33" s="331" t="s">
        <v>328</v>
      </c>
      <c r="C33" s="334" t="s">
        <v>155</v>
      </c>
      <c r="D33" s="333" t="s">
        <v>375</v>
      </c>
      <c r="E33" s="342">
        <f>SUM(E34:E35)</f>
        <v>1285.09</v>
      </c>
    </row>
    <row r="34" spans="2:5" ht="22.5">
      <c r="B34" s="331" t="s">
        <v>329</v>
      </c>
      <c r="C34" s="335" t="s">
        <v>156</v>
      </c>
      <c r="D34" s="333" t="s">
        <v>375</v>
      </c>
      <c r="E34" s="342"/>
    </row>
    <row r="35" spans="2:5" ht="26.25" customHeight="1">
      <c r="B35" s="331" t="s">
        <v>330</v>
      </c>
      <c r="C35" s="335" t="s">
        <v>157</v>
      </c>
      <c r="D35" s="333" t="s">
        <v>375</v>
      </c>
      <c r="E35" s="342">
        <v>1285.09</v>
      </c>
    </row>
    <row r="36" spans="2:5" ht="22.5">
      <c r="B36" s="331" t="s">
        <v>331</v>
      </c>
      <c r="C36" s="337" t="s">
        <v>332</v>
      </c>
      <c r="D36" s="333" t="s">
        <v>375</v>
      </c>
      <c r="E36" s="342"/>
    </row>
    <row r="37" spans="2:5" ht="12.75">
      <c r="B37" s="331" t="s">
        <v>333</v>
      </c>
      <c r="C37" s="335" t="s">
        <v>334</v>
      </c>
      <c r="D37" s="333" t="s">
        <v>375</v>
      </c>
      <c r="E37" s="342"/>
    </row>
    <row r="38" spans="2:5" ht="12.75">
      <c r="B38" s="331" t="s">
        <v>335</v>
      </c>
      <c r="C38" s="335" t="s">
        <v>158</v>
      </c>
      <c r="D38" s="333" t="s">
        <v>375</v>
      </c>
      <c r="E38" s="342"/>
    </row>
    <row r="39" spans="2:5" ht="12.75">
      <c r="B39" s="331" t="s">
        <v>159</v>
      </c>
      <c r="C39" s="335" t="s">
        <v>337</v>
      </c>
      <c r="D39" s="333" t="s">
        <v>160</v>
      </c>
      <c r="E39" s="342"/>
    </row>
    <row r="40" spans="2:5" ht="12.75">
      <c r="B40" s="331" t="s">
        <v>161</v>
      </c>
      <c r="C40" s="335" t="s">
        <v>339</v>
      </c>
      <c r="D40" s="333" t="s">
        <v>375</v>
      </c>
      <c r="E40" s="342"/>
    </row>
    <row r="41" spans="2:5" ht="12.75">
      <c r="B41" s="331" t="s">
        <v>340</v>
      </c>
      <c r="C41" s="289" t="s">
        <v>21</v>
      </c>
      <c r="D41" s="333" t="s">
        <v>375</v>
      </c>
      <c r="E41" s="342">
        <v>4570</v>
      </c>
    </row>
    <row r="42" spans="2:5" ht="12.75">
      <c r="B42" s="348" t="s">
        <v>419</v>
      </c>
      <c r="C42" s="289" t="s">
        <v>10</v>
      </c>
      <c r="D42" s="333" t="s">
        <v>375</v>
      </c>
      <c r="E42" s="342">
        <v>1353.62</v>
      </c>
    </row>
    <row r="43" spans="2:5" ht="12.75">
      <c r="B43" s="348" t="s">
        <v>421</v>
      </c>
      <c r="C43" s="289" t="s">
        <v>15</v>
      </c>
      <c r="D43" s="333" t="s">
        <v>375</v>
      </c>
      <c r="E43" s="342">
        <v>821</v>
      </c>
    </row>
    <row r="44" spans="2:5" ht="12.75">
      <c r="B44" s="348" t="s">
        <v>22</v>
      </c>
      <c r="C44" s="289" t="s">
        <v>14</v>
      </c>
      <c r="D44" s="333" t="s">
        <v>375</v>
      </c>
      <c r="E44" s="342">
        <f>207.35+17.16+80.91+63.2</f>
        <v>368.61999999999995</v>
      </c>
    </row>
    <row r="45" spans="2:5" ht="12.75">
      <c r="B45" s="348" t="s">
        <v>23</v>
      </c>
      <c r="C45" s="350" t="s">
        <v>24</v>
      </c>
      <c r="D45" s="333" t="s">
        <v>375</v>
      </c>
      <c r="E45" s="342">
        <v>744</v>
      </c>
    </row>
    <row r="46" spans="2:5" ht="12.75">
      <c r="B46" s="348" t="s">
        <v>25</v>
      </c>
      <c r="C46" s="350" t="s">
        <v>26</v>
      </c>
      <c r="D46" s="333" t="s">
        <v>375</v>
      </c>
      <c r="E46" s="342">
        <f>55.6+54.4+514.29</f>
        <v>624.29</v>
      </c>
    </row>
    <row r="47" spans="2:5" ht="22.5">
      <c r="B47" s="331" t="s">
        <v>389</v>
      </c>
      <c r="C47" s="349" t="s">
        <v>342</v>
      </c>
      <c r="D47" s="333" t="s">
        <v>375</v>
      </c>
      <c r="E47" s="342">
        <f>E7-E8</f>
        <v>-4837.229999999996</v>
      </c>
    </row>
    <row r="48" spans="2:5" ht="22.5">
      <c r="B48" s="331" t="s">
        <v>399</v>
      </c>
      <c r="C48" s="285" t="s">
        <v>30</v>
      </c>
      <c r="D48" s="333" t="s">
        <v>375</v>
      </c>
      <c r="E48" s="342">
        <v>903.64</v>
      </c>
    </row>
    <row r="49" spans="2:5" ht="12.75">
      <c r="B49" s="331" t="s">
        <v>400</v>
      </c>
      <c r="C49" s="338" t="s">
        <v>162</v>
      </c>
      <c r="D49" s="333" t="s">
        <v>344</v>
      </c>
      <c r="E49" s="342">
        <v>2202.89</v>
      </c>
    </row>
    <row r="50" spans="2:5" ht="22.5">
      <c r="B50" s="331" t="s">
        <v>401</v>
      </c>
      <c r="C50" s="332" t="s">
        <v>170</v>
      </c>
      <c r="D50" s="333" t="s">
        <v>344</v>
      </c>
      <c r="E50" s="342"/>
    </row>
    <row r="51" spans="2:5" ht="12.75">
      <c r="B51" s="331" t="s">
        <v>402</v>
      </c>
      <c r="C51" s="332" t="s">
        <v>163</v>
      </c>
      <c r="D51" s="333" t="s">
        <v>344</v>
      </c>
      <c r="E51" s="342"/>
    </row>
    <row r="52" spans="2:5" ht="12.75">
      <c r="B52" s="331" t="s">
        <v>403</v>
      </c>
      <c r="C52" s="332" t="s">
        <v>164</v>
      </c>
      <c r="D52" s="333" t="s">
        <v>349</v>
      </c>
      <c r="E52" s="342">
        <v>8.82</v>
      </c>
    </row>
    <row r="53" spans="2:5" ht="12.75">
      <c r="B53" s="331" t="s">
        <v>404</v>
      </c>
      <c r="C53" s="332" t="s">
        <v>165</v>
      </c>
      <c r="D53" s="333" t="s">
        <v>349</v>
      </c>
      <c r="E53" s="342">
        <v>25.83</v>
      </c>
    </row>
    <row r="54" spans="2:5" ht="12.75">
      <c r="B54" s="331" t="s">
        <v>405</v>
      </c>
      <c r="C54" s="332" t="s">
        <v>166</v>
      </c>
      <c r="D54" s="333" t="s">
        <v>211</v>
      </c>
      <c r="E54" s="346">
        <v>7</v>
      </c>
    </row>
    <row r="55" spans="2:5" ht="12.75">
      <c r="B55" s="331" t="s">
        <v>406</v>
      </c>
      <c r="C55" s="332" t="s">
        <v>167</v>
      </c>
      <c r="D55" s="333" t="s">
        <v>211</v>
      </c>
      <c r="E55" s="346">
        <v>1</v>
      </c>
    </row>
    <row r="56" spans="2:5" ht="12.75">
      <c r="B56" s="331" t="s">
        <v>350</v>
      </c>
      <c r="C56" s="332" t="s">
        <v>441</v>
      </c>
      <c r="D56" s="333" t="s">
        <v>160</v>
      </c>
      <c r="E56" s="345">
        <v>51</v>
      </c>
    </row>
    <row r="57" spans="2:5" ht="13.5" thickBot="1">
      <c r="B57" s="339" t="s">
        <v>351</v>
      </c>
      <c r="C57" s="340" t="s">
        <v>365</v>
      </c>
      <c r="D57" s="341" t="s">
        <v>384</v>
      </c>
      <c r="E57" s="344"/>
    </row>
  </sheetData>
  <sheetProtection formatColumns="0" formatRows="0"/>
  <mergeCells count="1">
    <mergeCell ref="B2:E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3"/>
  <sheetViews>
    <sheetView workbookViewId="0" topLeftCell="B1">
      <selection activeCell="B3" sqref="B3:Y3"/>
    </sheetView>
  </sheetViews>
  <sheetFormatPr defaultColWidth="9.33203125" defaultRowHeight="12.75"/>
  <cols>
    <col min="1" max="1" width="1.83203125" style="0" customWidth="1"/>
    <col min="2" max="2" width="2.16015625" style="0" customWidth="1"/>
    <col min="3" max="3" width="2" style="0" customWidth="1"/>
    <col min="4" max="4" width="5.66015625" style="0" customWidth="1"/>
    <col min="13" max="13" width="10.33203125" style="0" customWidth="1"/>
    <col min="18" max="18" width="9.5" style="0" customWidth="1"/>
    <col min="19" max="20" width="9.83203125" style="0" customWidth="1"/>
    <col min="25" max="25" width="3.16015625" style="0" customWidth="1"/>
  </cols>
  <sheetData>
    <row r="2" spans="2:25" ht="12.75">
      <c r="B2" s="98" t="s">
        <v>18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</row>
    <row r="3" spans="2:25" ht="13.5" thickBot="1">
      <c r="B3" s="101" t="s">
        <v>453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3"/>
    </row>
    <row r="4" spans="2:25" ht="12.75">
      <c r="B4" s="161"/>
      <c r="C4" s="63"/>
      <c r="D4" s="64"/>
      <c r="E4" s="64"/>
      <c r="F4" s="64"/>
      <c r="G4" s="64"/>
      <c r="H4" s="64"/>
      <c r="I4" s="64"/>
      <c r="J4" s="64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2:25" ht="12.75">
      <c r="B5" s="105"/>
      <c r="C5" s="10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107"/>
    </row>
    <row r="6" spans="2:25" ht="25.5" customHeight="1">
      <c r="B6" s="108"/>
      <c r="C6" s="109"/>
      <c r="D6" s="110" t="s">
        <v>388</v>
      </c>
      <c r="E6" s="111" t="s">
        <v>382</v>
      </c>
      <c r="F6" s="112" t="s">
        <v>232</v>
      </c>
      <c r="G6" s="113"/>
      <c r="H6" s="114"/>
      <c r="I6" s="112" t="s">
        <v>260</v>
      </c>
      <c r="J6" s="113"/>
      <c r="K6" s="114"/>
      <c r="L6" s="112" t="s">
        <v>233</v>
      </c>
      <c r="M6" s="113"/>
      <c r="N6" s="114"/>
      <c r="O6" s="112" t="s">
        <v>261</v>
      </c>
      <c r="P6" s="113"/>
      <c r="Q6" s="114"/>
      <c r="R6" s="111" t="s">
        <v>235</v>
      </c>
      <c r="S6" s="111" t="s">
        <v>245</v>
      </c>
      <c r="T6" s="111" t="s">
        <v>253</v>
      </c>
      <c r="U6" s="111"/>
      <c r="V6" s="111" t="s">
        <v>236</v>
      </c>
      <c r="W6" s="117" t="s">
        <v>258</v>
      </c>
      <c r="X6" s="118" t="s">
        <v>237</v>
      </c>
      <c r="Y6" s="119"/>
    </row>
    <row r="7" spans="2:25" ht="28.5" customHeight="1">
      <c r="B7" s="108"/>
      <c r="C7" s="109"/>
      <c r="D7" s="110"/>
      <c r="E7" s="111"/>
      <c r="F7" s="120" t="s">
        <v>238</v>
      </c>
      <c r="G7" s="120" t="s">
        <v>239</v>
      </c>
      <c r="H7" s="120"/>
      <c r="I7" s="120" t="s">
        <v>238</v>
      </c>
      <c r="J7" s="120" t="s">
        <v>239</v>
      </c>
      <c r="K7" s="120"/>
      <c r="L7" s="120" t="s">
        <v>238</v>
      </c>
      <c r="M7" s="120" t="s">
        <v>239</v>
      </c>
      <c r="N7" s="120"/>
      <c r="O7" s="120" t="s">
        <v>238</v>
      </c>
      <c r="P7" s="120" t="s">
        <v>239</v>
      </c>
      <c r="Q7" s="120"/>
      <c r="R7" s="111"/>
      <c r="S7" s="111"/>
      <c r="T7" s="111"/>
      <c r="U7" s="111"/>
      <c r="V7" s="111"/>
      <c r="W7" s="121"/>
      <c r="X7" s="118"/>
      <c r="Y7" s="119"/>
    </row>
    <row r="8" spans="2:25" ht="148.5" thickBot="1">
      <c r="B8" s="108"/>
      <c r="C8" s="109"/>
      <c r="D8" s="122"/>
      <c r="E8" s="123"/>
      <c r="F8" s="124"/>
      <c r="G8" s="125" t="s">
        <v>177</v>
      </c>
      <c r="H8" s="125" t="s">
        <v>178</v>
      </c>
      <c r="I8" s="124"/>
      <c r="J8" s="125" t="s">
        <v>177</v>
      </c>
      <c r="K8" s="125" t="s">
        <v>178</v>
      </c>
      <c r="L8" s="124"/>
      <c r="M8" s="125" t="s">
        <v>177</v>
      </c>
      <c r="N8" s="125" t="s">
        <v>178</v>
      </c>
      <c r="O8" s="124"/>
      <c r="P8" s="125" t="s">
        <v>177</v>
      </c>
      <c r="Q8" s="125" t="s">
        <v>178</v>
      </c>
      <c r="R8" s="123"/>
      <c r="S8" s="123"/>
      <c r="T8" s="127" t="s">
        <v>251</v>
      </c>
      <c r="U8" s="127" t="s">
        <v>252</v>
      </c>
      <c r="V8" s="123"/>
      <c r="W8" s="129"/>
      <c r="X8" s="130"/>
      <c r="Y8" s="119"/>
    </row>
    <row r="9" spans="2:25" ht="12.75">
      <c r="B9" s="108"/>
      <c r="C9" s="109"/>
      <c r="D9" s="131">
        <v>1</v>
      </c>
      <c r="E9" s="131" t="s">
        <v>385</v>
      </c>
      <c r="F9" s="132">
        <v>3</v>
      </c>
      <c r="G9" s="131" t="s">
        <v>378</v>
      </c>
      <c r="H9" s="131" t="s">
        <v>285</v>
      </c>
      <c r="I9" s="131" t="s">
        <v>389</v>
      </c>
      <c r="J9" s="131" t="s">
        <v>379</v>
      </c>
      <c r="K9" s="131" t="s">
        <v>230</v>
      </c>
      <c r="L9" s="131" t="s">
        <v>399</v>
      </c>
      <c r="M9" s="131" t="s">
        <v>286</v>
      </c>
      <c r="N9" s="131" t="s">
        <v>231</v>
      </c>
      <c r="O9" s="131" t="s">
        <v>400</v>
      </c>
      <c r="P9" s="131" t="s">
        <v>287</v>
      </c>
      <c r="Q9" s="131" t="s">
        <v>288</v>
      </c>
      <c r="R9" s="131" t="s">
        <v>401</v>
      </c>
      <c r="S9" s="131" t="s">
        <v>402</v>
      </c>
      <c r="T9" s="131" t="s">
        <v>254</v>
      </c>
      <c r="U9" s="131" t="s">
        <v>255</v>
      </c>
      <c r="V9" s="131" t="s">
        <v>404</v>
      </c>
      <c r="W9" s="131" t="s">
        <v>405</v>
      </c>
      <c r="X9" s="131" t="s">
        <v>406</v>
      </c>
      <c r="Y9" s="119"/>
    </row>
    <row r="10" spans="2:25" ht="79.5">
      <c r="B10" s="133"/>
      <c r="C10" s="134"/>
      <c r="D10" s="135" t="s">
        <v>383</v>
      </c>
      <c r="E10" s="162" t="s">
        <v>263</v>
      </c>
      <c r="F10" s="137"/>
      <c r="G10" s="138"/>
      <c r="H10" s="138"/>
      <c r="I10" s="137">
        <v>13.22</v>
      </c>
      <c r="J10" s="138"/>
      <c r="K10" s="138"/>
      <c r="L10" s="137">
        <v>15.5996</v>
      </c>
      <c r="M10" s="138"/>
      <c r="N10" s="138"/>
      <c r="O10" s="137">
        <v>13.22</v>
      </c>
      <c r="P10" s="138"/>
      <c r="Q10" s="138"/>
      <c r="R10" s="139" t="s">
        <v>279</v>
      </c>
      <c r="S10" s="139" t="s">
        <v>280</v>
      </c>
      <c r="T10" s="139" t="s">
        <v>174</v>
      </c>
      <c r="U10" s="141" t="s">
        <v>173</v>
      </c>
      <c r="V10" s="141" t="s">
        <v>175</v>
      </c>
      <c r="W10" s="140" t="s">
        <v>226</v>
      </c>
      <c r="X10" s="142"/>
      <c r="Y10" s="119"/>
    </row>
    <row r="13" spans="5:15" ht="194.25" thickBot="1">
      <c r="E13" s="143" t="s">
        <v>388</v>
      </c>
      <c r="F13" s="144" t="s">
        <v>382</v>
      </c>
      <c r="G13" s="145"/>
      <c r="H13" s="146" t="s">
        <v>376</v>
      </c>
      <c r="I13" s="146" t="s">
        <v>407</v>
      </c>
      <c r="J13" s="146" t="s">
        <v>235</v>
      </c>
      <c r="K13" s="146" t="s">
        <v>245</v>
      </c>
      <c r="L13" s="146" t="s">
        <v>257</v>
      </c>
      <c r="M13" s="146" t="s">
        <v>256</v>
      </c>
      <c r="N13" s="146" t="s">
        <v>236</v>
      </c>
      <c r="O13" s="147" t="s">
        <v>258</v>
      </c>
    </row>
    <row r="14" spans="5:15" ht="12.75">
      <c r="E14" s="148">
        <v>1</v>
      </c>
      <c r="F14" s="149">
        <v>2</v>
      </c>
      <c r="G14" s="149"/>
      <c r="H14" s="150">
        <v>3</v>
      </c>
      <c r="I14" s="150">
        <v>4</v>
      </c>
      <c r="J14" s="150">
        <v>5</v>
      </c>
      <c r="K14" s="150">
        <v>6</v>
      </c>
      <c r="L14" s="148" t="s">
        <v>367</v>
      </c>
      <c r="M14" s="148" t="s">
        <v>295</v>
      </c>
      <c r="N14" s="150">
        <v>8</v>
      </c>
      <c r="O14" s="163">
        <v>9</v>
      </c>
    </row>
    <row r="15" spans="5:15" ht="68.25">
      <c r="E15" s="151" t="s">
        <v>383</v>
      </c>
      <c r="F15" s="152" t="s">
        <v>176</v>
      </c>
      <c r="G15" s="153" t="s">
        <v>241</v>
      </c>
      <c r="H15" s="154" t="s">
        <v>240</v>
      </c>
      <c r="I15" s="137">
        <v>0.5663999999999999</v>
      </c>
      <c r="J15" s="139"/>
      <c r="K15" s="139"/>
      <c r="L15" s="139"/>
      <c r="M15" s="155" t="s">
        <v>227</v>
      </c>
      <c r="N15" s="155" t="s">
        <v>228</v>
      </c>
      <c r="O15" s="156" t="s">
        <v>229</v>
      </c>
    </row>
    <row r="16" spans="5:15" ht="68.25">
      <c r="E16" s="157"/>
      <c r="F16" s="158"/>
      <c r="G16" s="153" t="s">
        <v>242</v>
      </c>
      <c r="H16" s="154" t="s">
        <v>240</v>
      </c>
      <c r="I16" s="137">
        <v>0.48</v>
      </c>
      <c r="J16" s="139"/>
      <c r="K16" s="139"/>
      <c r="L16" s="139"/>
      <c r="M16" s="155" t="s">
        <v>227</v>
      </c>
      <c r="N16" s="155" t="s">
        <v>228</v>
      </c>
      <c r="O16" s="156" t="s">
        <v>229</v>
      </c>
    </row>
    <row r="17" spans="5:15" ht="68.25">
      <c r="E17" s="159"/>
      <c r="F17" s="160"/>
      <c r="G17" s="153" t="s">
        <v>243</v>
      </c>
      <c r="H17" s="154" t="s">
        <v>240</v>
      </c>
      <c r="I17" s="137">
        <v>0.48</v>
      </c>
      <c r="J17" s="139"/>
      <c r="K17" s="139"/>
      <c r="L17" s="139"/>
      <c r="M17" s="155" t="s">
        <v>227</v>
      </c>
      <c r="N17" s="155" t="s">
        <v>228</v>
      </c>
      <c r="O17" s="156" t="s">
        <v>229</v>
      </c>
    </row>
    <row r="18" spans="5:15" ht="68.25">
      <c r="E18" s="151" t="s">
        <v>385</v>
      </c>
      <c r="F18" s="152" t="s">
        <v>179</v>
      </c>
      <c r="G18" s="153" t="s">
        <v>242</v>
      </c>
      <c r="H18" s="154" t="s">
        <v>240</v>
      </c>
      <c r="I18" s="137">
        <v>0.48</v>
      </c>
      <c r="J18" s="139"/>
      <c r="K18" s="139"/>
      <c r="L18" s="139"/>
      <c r="M18" s="155" t="s">
        <v>227</v>
      </c>
      <c r="N18" s="155" t="s">
        <v>228</v>
      </c>
      <c r="O18" s="156" t="s">
        <v>229</v>
      </c>
    </row>
    <row r="19" spans="5:15" ht="68.25">
      <c r="E19" s="159"/>
      <c r="F19" s="160"/>
      <c r="G19" s="153" t="s">
        <v>243</v>
      </c>
      <c r="H19" s="154" t="s">
        <v>240</v>
      </c>
      <c r="I19" s="137">
        <v>0.48</v>
      </c>
      <c r="J19" s="139"/>
      <c r="K19" s="139"/>
      <c r="L19" s="139"/>
      <c r="M19" s="155" t="s">
        <v>227</v>
      </c>
      <c r="N19" s="155" t="s">
        <v>228</v>
      </c>
      <c r="O19" s="156" t="s">
        <v>229</v>
      </c>
    </row>
    <row r="20" spans="5:15" ht="68.25">
      <c r="E20" s="151" t="s">
        <v>386</v>
      </c>
      <c r="F20" s="152" t="s">
        <v>180</v>
      </c>
      <c r="G20" s="153" t="s">
        <v>242</v>
      </c>
      <c r="H20" s="154" t="s">
        <v>244</v>
      </c>
      <c r="I20" s="137">
        <v>2760</v>
      </c>
      <c r="J20" s="139"/>
      <c r="K20" s="139"/>
      <c r="L20" s="139"/>
      <c r="M20" s="155" t="s">
        <v>227</v>
      </c>
      <c r="N20" s="155" t="s">
        <v>228</v>
      </c>
      <c r="O20" s="156" t="s">
        <v>229</v>
      </c>
    </row>
    <row r="21" spans="5:15" ht="68.25">
      <c r="E21" s="159"/>
      <c r="F21" s="160"/>
      <c r="G21" s="153" t="s">
        <v>243</v>
      </c>
      <c r="H21" s="154" t="s">
        <v>244</v>
      </c>
      <c r="I21" s="137">
        <v>2760</v>
      </c>
      <c r="J21" s="139"/>
      <c r="K21" s="139"/>
      <c r="L21" s="139"/>
      <c r="M21" s="155" t="s">
        <v>227</v>
      </c>
      <c r="N21" s="155" t="s">
        <v>228</v>
      </c>
      <c r="O21" s="156" t="s">
        <v>229</v>
      </c>
    </row>
    <row r="22" spans="5:15" ht="68.25">
      <c r="E22" s="151" t="s">
        <v>389</v>
      </c>
      <c r="F22" s="152" t="s">
        <v>181</v>
      </c>
      <c r="G22" s="153" t="s">
        <v>242</v>
      </c>
      <c r="H22" s="154" t="s">
        <v>244</v>
      </c>
      <c r="I22" s="137">
        <v>2760</v>
      </c>
      <c r="J22" s="139"/>
      <c r="K22" s="139"/>
      <c r="L22" s="139"/>
      <c r="M22" s="155" t="s">
        <v>227</v>
      </c>
      <c r="N22" s="155" t="s">
        <v>228</v>
      </c>
      <c r="O22" s="156" t="s">
        <v>229</v>
      </c>
    </row>
    <row r="23" spans="5:15" ht="68.25">
      <c r="E23" s="159"/>
      <c r="F23" s="160"/>
      <c r="G23" s="153" t="s">
        <v>243</v>
      </c>
      <c r="H23" s="154" t="s">
        <v>244</v>
      </c>
      <c r="I23" s="137">
        <v>2760</v>
      </c>
      <c r="J23" s="139"/>
      <c r="K23" s="139"/>
      <c r="L23" s="139"/>
      <c r="M23" s="155" t="s">
        <v>227</v>
      </c>
      <c r="N23" s="155" t="s">
        <v>228</v>
      </c>
      <c r="O23" s="156" t="s">
        <v>229</v>
      </c>
    </row>
  </sheetData>
  <sheetProtection formatColumns="0" formatRows="0"/>
  <mergeCells count="32">
    <mergeCell ref="F13:G13"/>
    <mergeCell ref="F14:G14"/>
    <mergeCell ref="E22:E23"/>
    <mergeCell ref="F22:F23"/>
    <mergeCell ref="E15:E17"/>
    <mergeCell ref="F15:F17"/>
    <mergeCell ref="F18:F19"/>
    <mergeCell ref="E18:E19"/>
    <mergeCell ref="E20:E21"/>
    <mergeCell ref="F20:F21"/>
    <mergeCell ref="B2:Y2"/>
    <mergeCell ref="B3:Y3"/>
    <mergeCell ref="X6:X8"/>
    <mergeCell ref="M7:N7"/>
    <mergeCell ref="S6:S8"/>
    <mergeCell ref="D6:D8"/>
    <mergeCell ref="W6:W8"/>
    <mergeCell ref="I7:I8"/>
    <mergeCell ref="J7:K7"/>
    <mergeCell ref="O7:O8"/>
    <mergeCell ref="V6:V8"/>
    <mergeCell ref="T6:U7"/>
    <mergeCell ref="O6:Q6"/>
    <mergeCell ref="L6:N6"/>
    <mergeCell ref="P7:Q7"/>
    <mergeCell ref="R6:R8"/>
    <mergeCell ref="I6:K6"/>
    <mergeCell ref="F6:H6"/>
    <mergeCell ref="E6:E8"/>
    <mergeCell ref="L7:L8"/>
    <mergeCell ref="F7:F8"/>
    <mergeCell ref="G7:H7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4">
      <selection activeCell="H13" sqref="H13"/>
    </sheetView>
  </sheetViews>
  <sheetFormatPr defaultColWidth="9.33203125" defaultRowHeight="12.75"/>
  <cols>
    <col min="1" max="2" width="3.16015625" style="0" customWidth="1"/>
    <col min="4" max="4" width="41.83203125" style="0" customWidth="1"/>
    <col min="5" max="5" width="15.5" style="0" customWidth="1"/>
  </cols>
  <sheetData>
    <row r="2" spans="2:6" ht="12.75">
      <c r="B2" s="199"/>
      <c r="C2" s="200"/>
      <c r="D2" s="201"/>
      <c r="E2" s="200"/>
      <c r="F2" s="202"/>
    </row>
    <row r="3" spans="2:6" ht="48" customHeight="1">
      <c r="B3" s="203"/>
      <c r="C3" s="167" t="s">
        <v>111</v>
      </c>
      <c r="D3" s="168"/>
      <c r="E3" s="169"/>
      <c r="F3" s="204"/>
    </row>
    <row r="4" spans="2:6" ht="13.5" thickBot="1">
      <c r="B4" s="166"/>
      <c r="C4" s="164"/>
      <c r="D4" s="164"/>
      <c r="E4" s="164"/>
      <c r="F4" s="198"/>
    </row>
    <row r="5" spans="2:6" ht="13.5" thickBot="1">
      <c r="B5" s="166"/>
      <c r="C5" s="170" t="s">
        <v>388</v>
      </c>
      <c r="D5" s="171" t="s">
        <v>382</v>
      </c>
      <c r="E5" s="172" t="s">
        <v>407</v>
      </c>
      <c r="F5" s="165"/>
    </row>
    <row r="6" spans="2:6" ht="13.5" thickBot="1">
      <c r="B6" s="166"/>
      <c r="C6" s="173">
        <v>1</v>
      </c>
      <c r="D6" s="174">
        <v>2</v>
      </c>
      <c r="E6" s="175">
        <v>3</v>
      </c>
      <c r="F6" s="165"/>
    </row>
    <row r="7" spans="2:6" ht="22.5">
      <c r="B7" s="176"/>
      <c r="C7" s="177" t="s">
        <v>383</v>
      </c>
      <c r="D7" s="178" t="s">
        <v>65</v>
      </c>
      <c r="E7" s="179">
        <v>0</v>
      </c>
      <c r="F7" s="180"/>
    </row>
    <row r="8" spans="2:6" ht="22.5">
      <c r="B8" s="176"/>
      <c r="C8" s="177" t="s">
        <v>385</v>
      </c>
      <c r="D8" s="178" t="s">
        <v>186</v>
      </c>
      <c r="E8" s="181">
        <v>0</v>
      </c>
      <c r="F8" s="180"/>
    </row>
    <row r="9" spans="2:6" ht="22.5">
      <c r="B9" s="176"/>
      <c r="C9" s="177" t="s">
        <v>366</v>
      </c>
      <c r="D9" s="178" t="s">
        <v>208</v>
      </c>
      <c r="E9" s="181">
        <v>0</v>
      </c>
      <c r="F9" s="180"/>
    </row>
    <row r="10" spans="2:6" ht="22.5">
      <c r="B10" s="176"/>
      <c r="C10" s="177" t="s">
        <v>386</v>
      </c>
      <c r="D10" s="178" t="s">
        <v>66</v>
      </c>
      <c r="E10" s="182">
        <v>12514</v>
      </c>
      <c r="F10" s="180"/>
    </row>
    <row r="11" spans="2:6" ht="12.75">
      <c r="B11" s="176"/>
      <c r="C11" s="177" t="s">
        <v>378</v>
      </c>
      <c r="D11" s="183" t="s">
        <v>78</v>
      </c>
      <c r="E11" s="181">
        <v>1865</v>
      </c>
      <c r="F11" s="180"/>
    </row>
    <row r="12" spans="2:6" ht="12.75">
      <c r="B12" s="176"/>
      <c r="C12" s="177" t="s">
        <v>285</v>
      </c>
      <c r="D12" s="183" t="s">
        <v>79</v>
      </c>
      <c r="E12" s="181">
        <v>1865</v>
      </c>
      <c r="F12" s="180"/>
    </row>
    <row r="13" spans="2:6" ht="33.75">
      <c r="B13" s="176"/>
      <c r="C13" s="177" t="s">
        <v>312</v>
      </c>
      <c r="D13" s="183" t="s">
        <v>80</v>
      </c>
      <c r="E13" s="181">
        <v>8784</v>
      </c>
      <c r="F13" s="180"/>
    </row>
    <row r="14" spans="2:6" ht="12.75">
      <c r="B14" s="176"/>
      <c r="C14" s="177" t="s">
        <v>314</v>
      </c>
      <c r="D14" s="183" t="s">
        <v>81</v>
      </c>
      <c r="E14" s="181"/>
      <c r="F14" s="180"/>
    </row>
    <row r="15" spans="2:6" ht="12.75">
      <c r="B15" s="176"/>
      <c r="C15" s="177" t="s">
        <v>316</v>
      </c>
      <c r="D15" s="183" t="s">
        <v>82</v>
      </c>
      <c r="E15" s="181"/>
      <c r="F15" s="180"/>
    </row>
    <row r="16" spans="2:6" ht="45">
      <c r="B16" s="176"/>
      <c r="C16" s="177" t="s">
        <v>389</v>
      </c>
      <c r="D16" s="178" t="s">
        <v>67</v>
      </c>
      <c r="E16" s="182">
        <v>34</v>
      </c>
      <c r="F16" s="180"/>
    </row>
    <row r="17" spans="2:6" ht="12.75">
      <c r="B17" s="176"/>
      <c r="C17" s="177" t="s">
        <v>379</v>
      </c>
      <c r="D17" s="183" t="s">
        <v>78</v>
      </c>
      <c r="E17" s="181">
        <v>5</v>
      </c>
      <c r="F17" s="180"/>
    </row>
    <row r="18" spans="2:6" ht="12.75">
      <c r="B18" s="176"/>
      <c r="C18" s="177" t="s">
        <v>230</v>
      </c>
      <c r="D18" s="183" t="s">
        <v>79</v>
      </c>
      <c r="E18" s="181">
        <v>29</v>
      </c>
      <c r="F18" s="180"/>
    </row>
    <row r="19" spans="2:6" ht="22.5">
      <c r="B19" s="176"/>
      <c r="C19" s="184" t="s">
        <v>68</v>
      </c>
      <c r="D19" s="185" t="s">
        <v>83</v>
      </c>
      <c r="E19" s="186">
        <v>0</v>
      </c>
      <c r="F19" s="180"/>
    </row>
    <row r="20" spans="2:6" ht="12.75">
      <c r="B20" s="176"/>
      <c r="C20" s="187" t="s">
        <v>69</v>
      </c>
      <c r="D20" s="188" t="s">
        <v>81</v>
      </c>
      <c r="E20" s="189">
        <v>0</v>
      </c>
      <c r="F20" s="180"/>
    </row>
    <row r="21" spans="2:6" ht="13.5" thickBot="1">
      <c r="B21" s="176"/>
      <c r="C21" s="190" t="s">
        <v>77</v>
      </c>
      <c r="D21" s="191" t="s">
        <v>82</v>
      </c>
      <c r="E21" s="192">
        <v>0</v>
      </c>
      <c r="F21" s="180"/>
    </row>
    <row r="22" spans="2:6" ht="12.75">
      <c r="B22" s="193"/>
      <c r="C22" s="194"/>
      <c r="D22" s="195"/>
      <c r="E22" s="196"/>
      <c r="F22" s="197"/>
    </row>
  </sheetData>
  <sheetProtection formatColumns="0" formatRows="0"/>
  <mergeCells count="1"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C16" sqref="C16"/>
    </sheetView>
  </sheetViews>
  <sheetFormatPr defaultColWidth="9.33203125" defaultRowHeight="12.75"/>
  <cols>
    <col min="3" max="3" width="46.33203125" style="0" customWidth="1"/>
    <col min="4" max="4" width="10.83203125" style="0" customWidth="1"/>
  </cols>
  <sheetData>
    <row r="2" spans="2:4" ht="42.75" customHeight="1">
      <c r="B2" s="249" t="s">
        <v>84</v>
      </c>
      <c r="C2" s="250"/>
      <c r="D2" s="251"/>
    </row>
    <row r="3" spans="2:4" ht="13.5" thickBot="1">
      <c r="B3" s="252"/>
      <c r="C3" s="252"/>
      <c r="D3" s="252"/>
    </row>
    <row r="4" spans="2:4" ht="23.25" thickBot="1">
      <c r="B4" s="253" t="s">
        <v>388</v>
      </c>
      <c r="C4" s="254" t="s">
        <v>382</v>
      </c>
      <c r="D4" s="255" t="s">
        <v>407</v>
      </c>
    </row>
    <row r="5" spans="2:4" ht="13.5" thickBot="1">
      <c r="B5" s="256">
        <v>1</v>
      </c>
      <c r="C5" s="257">
        <v>2</v>
      </c>
      <c r="D5" s="258">
        <v>3</v>
      </c>
    </row>
    <row r="6" spans="2:4" ht="22.5">
      <c r="B6" s="259">
        <v>1</v>
      </c>
      <c r="C6" s="260" t="s">
        <v>209</v>
      </c>
      <c r="D6" s="261">
        <v>8</v>
      </c>
    </row>
    <row r="7" spans="2:4" ht="22.5">
      <c r="B7" s="259">
        <v>2</v>
      </c>
      <c r="C7" s="260" t="s">
        <v>210</v>
      </c>
      <c r="D7" s="261">
        <v>8</v>
      </c>
    </row>
    <row r="8" spans="2:4" ht="22.5">
      <c r="B8" s="262">
        <v>3</v>
      </c>
      <c r="C8" s="263" t="s">
        <v>85</v>
      </c>
      <c r="D8" s="264">
        <v>0</v>
      </c>
    </row>
    <row r="9" spans="2:4" ht="33.75">
      <c r="B9" s="262">
        <v>4</v>
      </c>
      <c r="C9" s="263" t="s">
        <v>86</v>
      </c>
      <c r="D9" s="264">
        <v>0</v>
      </c>
    </row>
    <row r="10" spans="2:4" ht="22.5">
      <c r="B10" s="262">
        <v>5</v>
      </c>
      <c r="C10" s="263" t="s">
        <v>35</v>
      </c>
      <c r="D10" s="265">
        <v>0.8</v>
      </c>
    </row>
    <row r="11" spans="2:4" ht="23.25" thickBot="1">
      <c r="B11" s="266">
        <v>6</v>
      </c>
      <c r="C11" s="267" t="s">
        <v>104</v>
      </c>
      <c r="D11" s="268">
        <v>8</v>
      </c>
    </row>
  </sheetData>
  <sheetProtection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workbookViewId="0" topLeftCell="A1">
      <pane ySplit="6" topLeftCell="BM7" activePane="bottomLeft" state="frozen"/>
      <selection pane="topLeft" activeCell="A1" sqref="A1"/>
      <selection pane="bottomLeft" activeCell="G33" sqref="G33"/>
    </sheetView>
  </sheetViews>
  <sheetFormatPr defaultColWidth="9.33203125" defaultRowHeight="12.75"/>
  <cols>
    <col min="1" max="1" width="6.16015625" style="205" customWidth="1"/>
    <col min="2" max="2" width="18.5" style="205" customWidth="1"/>
    <col min="3" max="3" width="30.16015625" style="205" customWidth="1"/>
    <col min="4" max="4" width="9.83203125" style="205" customWidth="1"/>
    <col min="5" max="5" width="8.83203125" style="205" customWidth="1"/>
    <col min="6" max="6" width="12.66015625" style="205" customWidth="1"/>
    <col min="7" max="7" width="16.83203125" style="205" customWidth="1"/>
    <col min="8" max="8" width="23.16015625" style="205" customWidth="1"/>
    <col min="9" max="9" width="17.16015625" style="205" customWidth="1"/>
    <col min="10" max="16384" width="8.83203125" style="205" customWidth="1"/>
  </cols>
  <sheetData>
    <row r="2" spans="1:9" ht="33.75" customHeight="1">
      <c r="A2" s="206" t="s">
        <v>75</v>
      </c>
      <c r="B2" s="207"/>
      <c r="C2" s="208"/>
      <c r="D2" s="209"/>
      <c r="E2" s="210"/>
      <c r="F2" s="209"/>
      <c r="G2" s="209"/>
      <c r="H2" s="209"/>
      <c r="I2" s="209"/>
    </row>
    <row r="3" spans="1:9" ht="12.75">
      <c r="A3" s="211"/>
      <c r="B3" s="211"/>
      <c r="C3" s="212"/>
      <c r="D3" s="213"/>
      <c r="E3" s="210"/>
      <c r="F3" s="213"/>
      <c r="G3" s="213"/>
      <c r="H3" s="213"/>
      <c r="I3" s="213"/>
    </row>
    <row r="4" spans="1:9" ht="22.5">
      <c r="A4" s="214" t="s">
        <v>388</v>
      </c>
      <c r="B4" s="214" t="s">
        <v>382</v>
      </c>
      <c r="C4" s="214" t="s">
        <v>407</v>
      </c>
      <c r="D4" s="214" t="s">
        <v>33</v>
      </c>
      <c r="E4" s="214"/>
      <c r="F4" s="215" t="s">
        <v>133</v>
      </c>
      <c r="G4" s="216"/>
      <c r="H4" s="216"/>
      <c r="I4" s="217"/>
    </row>
    <row r="5" spans="1:9" ht="12.75">
      <c r="A5" s="218">
        <v>1</v>
      </c>
      <c r="B5" s="218">
        <v>2</v>
      </c>
      <c r="C5" s="218">
        <v>3</v>
      </c>
      <c r="D5" s="218">
        <v>4</v>
      </c>
      <c r="E5" s="218"/>
      <c r="F5" s="214" t="s">
        <v>134</v>
      </c>
      <c r="G5" s="215" t="s">
        <v>132</v>
      </c>
      <c r="H5" s="216"/>
      <c r="I5" s="217"/>
    </row>
    <row r="6" spans="1:9" ht="60">
      <c r="A6" s="219">
        <v>1</v>
      </c>
      <c r="B6" s="220" t="s">
        <v>105</v>
      </c>
      <c r="C6" s="221" t="s">
        <v>63</v>
      </c>
      <c r="D6" s="222"/>
      <c r="E6" s="223"/>
      <c r="F6" s="224"/>
      <c r="G6" s="225" t="s">
        <v>273</v>
      </c>
      <c r="H6" s="224" t="s">
        <v>44</v>
      </c>
      <c r="I6" s="225" t="s">
        <v>131</v>
      </c>
    </row>
    <row r="7" spans="1:9" ht="43.5" customHeight="1">
      <c r="A7" s="226">
        <v>2</v>
      </c>
      <c r="B7" s="227" t="s">
        <v>106</v>
      </c>
      <c r="C7" s="221" t="s">
        <v>64</v>
      </c>
      <c r="D7" s="228"/>
      <c r="E7" s="223"/>
      <c r="F7" s="229" t="s">
        <v>292</v>
      </c>
      <c r="G7" s="229" t="s">
        <v>292</v>
      </c>
      <c r="H7" s="229" t="s">
        <v>292</v>
      </c>
      <c r="I7" s="229" t="s">
        <v>292</v>
      </c>
    </row>
    <row r="8" spans="1:9" ht="12.75">
      <c r="A8" s="226">
        <v>3</v>
      </c>
      <c r="B8" s="230" t="s">
        <v>107</v>
      </c>
      <c r="C8" s="223" t="s">
        <v>183</v>
      </c>
      <c r="D8" s="231"/>
      <c r="E8" s="223"/>
      <c r="F8" s="229" t="s">
        <v>292</v>
      </c>
      <c r="G8" s="229" t="s">
        <v>292</v>
      </c>
      <c r="H8" s="229" t="s">
        <v>292</v>
      </c>
      <c r="I8" s="229" t="s">
        <v>292</v>
      </c>
    </row>
    <row r="9" spans="1:9" ht="12.75">
      <c r="A9" s="226">
        <v>4</v>
      </c>
      <c r="B9" s="230" t="s">
        <v>108</v>
      </c>
      <c r="C9" s="223" t="s">
        <v>184</v>
      </c>
      <c r="D9" s="231"/>
      <c r="E9" s="223"/>
      <c r="F9" s="229" t="s">
        <v>292</v>
      </c>
      <c r="G9" s="229" t="s">
        <v>292</v>
      </c>
      <c r="H9" s="229" t="s">
        <v>292</v>
      </c>
      <c r="I9" s="229" t="s">
        <v>292</v>
      </c>
    </row>
    <row r="10" spans="1:9" ht="72">
      <c r="A10" s="226">
        <v>5</v>
      </c>
      <c r="B10" s="227" t="s">
        <v>136</v>
      </c>
      <c r="C10" s="232"/>
      <c r="D10" s="233">
        <v>8761</v>
      </c>
      <c r="E10" s="232"/>
      <c r="F10" s="234" t="s">
        <v>292</v>
      </c>
      <c r="G10" s="234" t="s">
        <v>292</v>
      </c>
      <c r="H10" s="234" t="s">
        <v>292</v>
      </c>
      <c r="I10" s="234" t="s">
        <v>292</v>
      </c>
    </row>
    <row r="11" spans="1:9" ht="48">
      <c r="A11" s="226" t="s">
        <v>400</v>
      </c>
      <c r="B11" s="227" t="s">
        <v>37</v>
      </c>
      <c r="C11" s="235" t="s">
        <v>372</v>
      </c>
      <c r="D11" s="236"/>
      <c r="E11" s="237"/>
      <c r="F11" s="229" t="s">
        <v>292</v>
      </c>
      <c r="G11" s="229" t="s">
        <v>292</v>
      </c>
      <c r="H11" s="229" t="s">
        <v>292</v>
      </c>
      <c r="I11" s="229" t="s">
        <v>292</v>
      </c>
    </row>
    <row r="12" spans="1:9" ht="48">
      <c r="A12" s="226" t="s">
        <v>401</v>
      </c>
      <c r="B12" s="238" t="s">
        <v>38</v>
      </c>
      <c r="C12" s="239">
        <v>0</v>
      </c>
      <c r="D12" s="240"/>
      <c r="E12" s="240"/>
      <c r="F12" s="241"/>
      <c r="G12" s="241"/>
      <c r="H12" s="241"/>
      <c r="I12" s="241"/>
    </row>
    <row r="13" spans="1:9" ht="24">
      <c r="A13" s="226" t="s">
        <v>367</v>
      </c>
      <c r="B13" s="242" t="s">
        <v>201</v>
      </c>
      <c r="C13" s="239">
        <v>0</v>
      </c>
      <c r="D13" s="240"/>
      <c r="E13" s="240"/>
      <c r="F13" s="243"/>
      <c r="G13" s="243"/>
      <c r="H13" s="243"/>
      <c r="I13" s="243"/>
    </row>
    <row r="14" spans="1:9" ht="36">
      <c r="A14" s="226" t="s">
        <v>295</v>
      </c>
      <c r="B14" s="242" t="s">
        <v>202</v>
      </c>
      <c r="C14" s="239">
        <v>0</v>
      </c>
      <c r="D14" s="240"/>
      <c r="E14" s="240"/>
      <c r="F14" s="243"/>
      <c r="G14" s="243" t="s">
        <v>135</v>
      </c>
      <c r="H14" s="243" t="s">
        <v>135</v>
      </c>
      <c r="I14" s="243" t="s">
        <v>135</v>
      </c>
    </row>
    <row r="15" spans="1:9" ht="24">
      <c r="A15" s="226" t="s">
        <v>296</v>
      </c>
      <c r="B15" s="242" t="s">
        <v>203</v>
      </c>
      <c r="C15" s="239">
        <v>0</v>
      </c>
      <c r="D15" s="240"/>
      <c r="E15" s="240"/>
      <c r="F15" s="243"/>
      <c r="G15" s="243"/>
      <c r="H15" s="243"/>
      <c r="I15" s="243"/>
    </row>
    <row r="16" spans="1:9" ht="12.75">
      <c r="A16" s="226" t="s">
        <v>297</v>
      </c>
      <c r="B16" s="242" t="s">
        <v>207</v>
      </c>
      <c r="C16" s="239">
        <v>0</v>
      </c>
      <c r="D16" s="240"/>
      <c r="E16" s="240"/>
      <c r="F16" s="243"/>
      <c r="G16" s="243"/>
      <c r="H16" s="243"/>
      <c r="I16" s="243"/>
    </row>
    <row r="17" spans="1:9" ht="36">
      <c r="A17" s="226" t="s">
        <v>298</v>
      </c>
      <c r="B17" s="242" t="s">
        <v>204</v>
      </c>
      <c r="C17" s="239">
        <v>0</v>
      </c>
      <c r="D17" s="240"/>
      <c r="E17" s="240"/>
      <c r="F17" s="243"/>
      <c r="G17" s="243"/>
      <c r="H17" s="243"/>
      <c r="I17" s="243"/>
    </row>
    <row r="18" spans="1:9" ht="36">
      <c r="A18" s="226" t="s">
        <v>299</v>
      </c>
      <c r="B18" s="242" t="s">
        <v>205</v>
      </c>
      <c r="C18" s="239">
        <v>0</v>
      </c>
      <c r="D18" s="240"/>
      <c r="E18" s="240"/>
      <c r="F18" s="243"/>
      <c r="G18" s="243"/>
      <c r="H18" s="243"/>
      <c r="I18" s="243"/>
    </row>
    <row r="19" spans="1:9" ht="46.5" customHeight="1">
      <c r="A19" s="226" t="s">
        <v>300</v>
      </c>
      <c r="B19" s="242" t="s">
        <v>206</v>
      </c>
      <c r="C19" s="239">
        <v>0</v>
      </c>
      <c r="D19" s="240"/>
      <c r="E19" s="240"/>
      <c r="F19" s="243"/>
      <c r="G19" s="243"/>
      <c r="H19" s="243"/>
      <c r="I19" s="243"/>
    </row>
    <row r="20" spans="1:9" ht="24">
      <c r="A20" s="226" t="s">
        <v>402</v>
      </c>
      <c r="B20" s="244" t="s">
        <v>137</v>
      </c>
      <c r="C20" s="239">
        <v>0</v>
      </c>
      <c r="D20" s="240">
        <f>F20</f>
        <v>8761</v>
      </c>
      <c r="E20" s="240"/>
      <c r="F20" s="243">
        <f>SUM(G20:I20)</f>
        <v>8761</v>
      </c>
      <c r="G20" s="243">
        <f>1521+1186+508</f>
        <v>3215</v>
      </c>
      <c r="H20" s="243">
        <v>136</v>
      </c>
      <c r="I20" s="243">
        <v>5410</v>
      </c>
    </row>
    <row r="21" spans="1:9" ht="24">
      <c r="A21" s="226" t="s">
        <v>377</v>
      </c>
      <c r="B21" s="245" t="s">
        <v>140</v>
      </c>
      <c r="C21" s="239">
        <v>0</v>
      </c>
      <c r="D21" s="240"/>
      <c r="E21" s="240"/>
      <c r="F21" s="243">
        <f>SUM(G21:I21)</f>
        <v>3432.84</v>
      </c>
      <c r="G21" s="243">
        <f>1365.18+1400+604.1</f>
        <v>3369.28</v>
      </c>
      <c r="H21" s="243">
        <v>63.56</v>
      </c>
      <c r="I21" s="243">
        <v>0</v>
      </c>
    </row>
    <row r="22" spans="1:9" ht="33.75">
      <c r="A22" s="226" t="s">
        <v>404</v>
      </c>
      <c r="B22" s="246" t="s">
        <v>34</v>
      </c>
      <c r="C22" s="239">
        <v>0</v>
      </c>
      <c r="D22" s="240"/>
      <c r="E22" s="240"/>
      <c r="F22" s="243">
        <f>SUM(G22:I22)</f>
        <v>0</v>
      </c>
      <c r="G22" s="241"/>
      <c r="H22" s="241"/>
      <c r="I22" s="241"/>
    </row>
    <row r="23" spans="1:9" ht="24">
      <c r="A23" s="226" t="s">
        <v>408</v>
      </c>
      <c r="B23" s="247" t="s">
        <v>212</v>
      </c>
      <c r="C23" s="239">
        <v>0</v>
      </c>
      <c r="D23" s="240"/>
      <c r="E23" s="240"/>
      <c r="F23" s="243"/>
      <c r="G23" s="243"/>
      <c r="H23" s="243"/>
      <c r="I23" s="243"/>
    </row>
    <row r="24" spans="1:9" ht="36">
      <c r="A24" s="226" t="s">
        <v>409</v>
      </c>
      <c r="B24" s="247" t="s">
        <v>213</v>
      </c>
      <c r="C24" s="239">
        <v>0</v>
      </c>
      <c r="D24" s="240"/>
      <c r="E24" s="240"/>
      <c r="F24" s="243"/>
      <c r="G24" s="243"/>
      <c r="H24" s="243"/>
      <c r="I24" s="243"/>
    </row>
    <row r="25" spans="1:9" ht="36">
      <c r="A25" s="226" t="s">
        <v>138</v>
      </c>
      <c r="B25" s="247" t="s">
        <v>214</v>
      </c>
      <c r="C25" s="239">
        <v>0</v>
      </c>
      <c r="D25" s="240"/>
      <c r="E25" s="240"/>
      <c r="F25" s="243"/>
      <c r="G25" s="243"/>
      <c r="H25" s="243"/>
      <c r="I25" s="243"/>
    </row>
    <row r="26" spans="1:9" ht="22.5">
      <c r="A26" s="226" t="s">
        <v>405</v>
      </c>
      <c r="B26" s="246" t="s">
        <v>32</v>
      </c>
      <c r="C26" s="239">
        <v>0</v>
      </c>
      <c r="D26" s="240"/>
      <c r="E26" s="240"/>
      <c r="F26" s="241">
        <f>SUM(G26:I26)</f>
        <v>1400</v>
      </c>
      <c r="G26" s="241">
        <f>SUM(G27:G29)</f>
        <v>1400</v>
      </c>
      <c r="H26" s="241">
        <f>SUM(H27:H29)</f>
        <v>0</v>
      </c>
      <c r="I26" s="241">
        <f>SUM(I27:I29)</f>
        <v>0</v>
      </c>
    </row>
    <row r="27" spans="1:9" ht="24">
      <c r="A27" s="226" t="s">
        <v>436</v>
      </c>
      <c r="B27" s="247" t="s">
        <v>223</v>
      </c>
      <c r="C27" s="239">
        <v>0</v>
      </c>
      <c r="D27" s="240"/>
      <c r="E27" s="240"/>
      <c r="F27" s="243">
        <f>SUM(G27:I27)</f>
        <v>0</v>
      </c>
      <c r="G27" s="243"/>
      <c r="H27" s="243"/>
      <c r="I27" s="243"/>
    </row>
    <row r="28" spans="1:9" ht="24">
      <c r="A28" s="226" t="s">
        <v>437</v>
      </c>
      <c r="B28" s="247" t="s">
        <v>215</v>
      </c>
      <c r="C28" s="239">
        <v>0</v>
      </c>
      <c r="D28" s="240"/>
      <c r="E28" s="240"/>
      <c r="F28" s="243">
        <f>SUM(G28:I28)</f>
        <v>0</v>
      </c>
      <c r="G28" s="243"/>
      <c r="H28" s="243"/>
      <c r="I28" s="243"/>
    </row>
    <row r="29" spans="1:9" ht="48">
      <c r="A29" s="226" t="s">
        <v>139</v>
      </c>
      <c r="B29" s="247" t="s">
        <v>216</v>
      </c>
      <c r="C29" s="239">
        <v>0</v>
      </c>
      <c r="D29" s="240"/>
      <c r="E29" s="240"/>
      <c r="F29" s="243">
        <f>SUM(G29:I29)</f>
        <v>1400</v>
      </c>
      <c r="G29" s="243">
        <v>1400</v>
      </c>
      <c r="H29" s="243"/>
      <c r="I29" s="243"/>
    </row>
    <row r="30" spans="1:9" ht="24">
      <c r="A30" s="226" t="s">
        <v>406</v>
      </c>
      <c r="B30" s="248" t="s">
        <v>217</v>
      </c>
      <c r="C30" s="239">
        <v>0</v>
      </c>
      <c r="D30" s="240"/>
      <c r="E30" s="240"/>
      <c r="F30" s="243">
        <f>SUM(G30:I30)</f>
        <v>0</v>
      </c>
      <c r="G30" s="243"/>
      <c r="H30" s="243"/>
      <c r="I30" s="243"/>
    </row>
    <row r="31" spans="1:9" ht="24">
      <c r="A31" s="226" t="s">
        <v>350</v>
      </c>
      <c r="B31" s="248" t="s">
        <v>218</v>
      </c>
      <c r="C31" s="239">
        <v>0</v>
      </c>
      <c r="D31" s="240"/>
      <c r="E31" s="240"/>
      <c r="F31" s="243">
        <f>SUM(G31:I31)</f>
        <v>0</v>
      </c>
      <c r="G31" s="243"/>
      <c r="H31" s="243"/>
      <c r="I31" s="243"/>
    </row>
    <row r="32" spans="1:9" ht="12.75">
      <c r="A32" s="226" t="s">
        <v>351</v>
      </c>
      <c r="B32" s="248" t="s">
        <v>219</v>
      </c>
      <c r="C32" s="239">
        <v>0</v>
      </c>
      <c r="D32" s="240"/>
      <c r="E32" s="240"/>
      <c r="F32" s="243">
        <f>SUM(G32:I32)</f>
        <v>667.6600000000001</v>
      </c>
      <c r="G32" s="243">
        <v>604.1</v>
      </c>
      <c r="H32" s="243">
        <v>63.56</v>
      </c>
      <c r="I32" s="243"/>
    </row>
    <row r="33" spans="1:9" ht="36">
      <c r="A33" s="226" t="s">
        <v>352</v>
      </c>
      <c r="B33" s="248" t="s">
        <v>220</v>
      </c>
      <c r="C33" s="239">
        <v>0</v>
      </c>
      <c r="D33" s="240"/>
      <c r="E33" s="240"/>
      <c r="F33" s="243">
        <f>SUM(G33:I33)</f>
        <v>1365.18</v>
      </c>
      <c r="G33" s="243">
        <v>1365.18</v>
      </c>
      <c r="H33" s="243"/>
      <c r="I33" s="243"/>
    </row>
    <row r="34" spans="1:9" ht="24">
      <c r="A34" s="226" t="s">
        <v>353</v>
      </c>
      <c r="B34" s="248" t="s">
        <v>221</v>
      </c>
      <c r="C34" s="239">
        <v>0</v>
      </c>
      <c r="D34" s="240"/>
      <c r="E34" s="240"/>
      <c r="F34" s="243">
        <f>SUM(G34:I34)</f>
        <v>0</v>
      </c>
      <c r="G34" s="243"/>
      <c r="H34" s="243"/>
      <c r="I34" s="243"/>
    </row>
    <row r="35" spans="1:9" ht="12.75">
      <c r="A35" s="226" t="s">
        <v>354</v>
      </c>
      <c r="B35" s="248" t="s">
        <v>222</v>
      </c>
      <c r="C35" s="239">
        <v>0</v>
      </c>
      <c r="D35" s="240"/>
      <c r="E35" s="240"/>
      <c r="F35" s="243">
        <f>SUM(G35:I35)</f>
        <v>0</v>
      </c>
      <c r="G35" s="243"/>
      <c r="H35" s="243"/>
      <c r="I35" s="243"/>
    </row>
  </sheetData>
  <sheetProtection formatColumns="0" formatRows="0"/>
  <mergeCells count="3">
    <mergeCell ref="A2:C2"/>
    <mergeCell ref="G5:I5"/>
    <mergeCell ref="F4:I4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4"/>
  <sheetViews>
    <sheetView workbookViewId="0" topLeftCell="A52">
      <selection activeCell="F64" sqref="F64"/>
    </sheetView>
  </sheetViews>
  <sheetFormatPr defaultColWidth="9.33203125" defaultRowHeight="12.75"/>
  <cols>
    <col min="1" max="1" width="2" style="0" customWidth="1"/>
    <col min="3" max="3" width="75.33203125" style="0" customWidth="1"/>
    <col min="4" max="4" width="11.5" style="0" customWidth="1"/>
    <col min="5" max="5" width="24.5" style="0" customWidth="1"/>
  </cols>
  <sheetData>
    <row r="2" spans="2:5" ht="38.25" customHeight="1">
      <c r="B2" s="269" t="s">
        <v>17</v>
      </c>
      <c r="C2" s="270"/>
      <c r="D2" s="270"/>
      <c r="E2" s="271"/>
    </row>
    <row r="3" spans="2:5" ht="13.5" customHeight="1" thickBot="1">
      <c r="B3" s="272"/>
      <c r="C3" s="272"/>
      <c r="D3" s="272"/>
      <c r="E3" s="272"/>
    </row>
    <row r="4" spans="2:5" ht="23.25" thickBot="1">
      <c r="B4" s="273" t="s">
        <v>388</v>
      </c>
      <c r="C4" s="274" t="s">
        <v>382</v>
      </c>
      <c r="D4" s="274" t="s">
        <v>376</v>
      </c>
      <c r="E4" s="275" t="s">
        <v>407</v>
      </c>
    </row>
    <row r="5" spans="2:5" ht="13.5" thickBot="1">
      <c r="B5" s="276">
        <v>1</v>
      </c>
      <c r="C5" s="277">
        <v>2</v>
      </c>
      <c r="D5" s="278">
        <v>3</v>
      </c>
      <c r="E5" s="279">
        <v>4</v>
      </c>
    </row>
    <row r="6" spans="2:5" ht="22.5">
      <c r="B6" s="280" t="s">
        <v>383</v>
      </c>
      <c r="C6" s="281" t="s">
        <v>187</v>
      </c>
      <c r="D6" s="282" t="s">
        <v>384</v>
      </c>
      <c r="E6" s="283" t="s">
        <v>182</v>
      </c>
    </row>
    <row r="7" spans="2:5" ht="12.75">
      <c r="B7" s="284" t="s">
        <v>385</v>
      </c>
      <c r="C7" s="285" t="s">
        <v>113</v>
      </c>
      <c r="D7" s="286" t="s">
        <v>375</v>
      </c>
      <c r="E7" s="287">
        <v>38950.99</v>
      </c>
    </row>
    <row r="8" spans="2:6" ht="22.5">
      <c r="B8" s="284">
        <v>3</v>
      </c>
      <c r="C8" s="285" t="s">
        <v>116</v>
      </c>
      <c r="D8" s="286" t="s">
        <v>375</v>
      </c>
      <c r="E8" s="288">
        <f>SUM(E13,E16,E26:E30,E33,E36,E42)</f>
        <v>43101.74</v>
      </c>
      <c r="F8" s="347"/>
    </row>
    <row r="9" spans="2:5" ht="12.75">
      <c r="B9" s="284" t="s">
        <v>378</v>
      </c>
      <c r="C9" s="289" t="s">
        <v>188</v>
      </c>
      <c r="D9" s="286" t="s">
        <v>375</v>
      </c>
      <c r="E9" s="290">
        <v>0</v>
      </c>
    </row>
    <row r="10" spans="2:5" ht="12.75">
      <c r="B10" s="284" t="s">
        <v>45</v>
      </c>
      <c r="C10" s="291" t="s">
        <v>189</v>
      </c>
      <c r="D10" s="286" t="s">
        <v>375</v>
      </c>
      <c r="E10" s="288"/>
    </row>
    <row r="11" spans="2:5" ht="12.75">
      <c r="B11" s="292" t="s">
        <v>47</v>
      </c>
      <c r="C11" s="291" t="s">
        <v>190</v>
      </c>
      <c r="D11" s="286" t="s">
        <v>375</v>
      </c>
      <c r="E11" s="287"/>
    </row>
    <row r="12" spans="2:5" ht="12.75">
      <c r="B12" s="292" t="s">
        <v>46</v>
      </c>
      <c r="C12" s="291" t="s">
        <v>191</v>
      </c>
      <c r="D12" s="286" t="s">
        <v>375</v>
      </c>
      <c r="E12" s="287"/>
    </row>
    <row r="13" spans="2:5" ht="22.5">
      <c r="B13" s="284" t="s">
        <v>285</v>
      </c>
      <c r="C13" s="289" t="s">
        <v>72</v>
      </c>
      <c r="D13" s="293" t="s">
        <v>375</v>
      </c>
      <c r="E13" s="288">
        <v>7982.57</v>
      </c>
    </row>
    <row r="14" spans="2:5" ht="12.75">
      <c r="B14" s="284" t="s">
        <v>48</v>
      </c>
      <c r="C14" s="291" t="s">
        <v>115</v>
      </c>
      <c r="D14" s="286" t="s">
        <v>309</v>
      </c>
      <c r="E14" s="288">
        <f>E13/E15</f>
        <v>3.2401909229988015</v>
      </c>
    </row>
    <row r="15" spans="2:5" ht="12.75">
      <c r="B15" s="284" t="s">
        <v>49</v>
      </c>
      <c r="C15" s="291" t="s">
        <v>114</v>
      </c>
      <c r="D15" s="286" t="s">
        <v>311</v>
      </c>
      <c r="E15" s="288">
        <v>2463.611</v>
      </c>
    </row>
    <row r="16" spans="2:5" ht="12.75">
      <c r="B16" s="284" t="s">
        <v>312</v>
      </c>
      <c r="C16" s="289" t="s">
        <v>36</v>
      </c>
      <c r="D16" s="293" t="s">
        <v>375</v>
      </c>
      <c r="E16" s="288">
        <v>2742.1</v>
      </c>
    </row>
    <row r="17" spans="2:5" ht="12.75">
      <c r="B17" s="284" t="s">
        <v>313</v>
      </c>
      <c r="C17" s="291" t="s">
        <v>117</v>
      </c>
      <c r="D17" s="286" t="s">
        <v>118</v>
      </c>
      <c r="E17" s="290">
        <v>0</v>
      </c>
    </row>
    <row r="18" spans="2:5" ht="12.75">
      <c r="B18" s="284" t="s">
        <v>50</v>
      </c>
      <c r="C18" s="294" t="s">
        <v>119</v>
      </c>
      <c r="D18" s="286" t="s">
        <v>118</v>
      </c>
      <c r="E18" s="288"/>
    </row>
    <row r="19" spans="2:5" ht="12.75">
      <c r="B19" s="284" t="s">
        <v>51</v>
      </c>
      <c r="C19" s="294" t="s">
        <v>120</v>
      </c>
      <c r="D19" s="286" t="s">
        <v>118</v>
      </c>
      <c r="E19" s="288">
        <v>228.3</v>
      </c>
    </row>
    <row r="20" spans="2:5" ht="12.75">
      <c r="B20" s="284" t="s">
        <v>52</v>
      </c>
      <c r="C20" s="294" t="s">
        <v>6</v>
      </c>
      <c r="D20" s="286" t="s">
        <v>118</v>
      </c>
      <c r="E20" s="288">
        <v>4.46</v>
      </c>
    </row>
    <row r="21" spans="2:5" ht="12.75">
      <c r="B21" s="284" t="s">
        <v>53</v>
      </c>
      <c r="C21" s="294" t="s">
        <v>7</v>
      </c>
      <c r="D21" s="286" t="s">
        <v>8</v>
      </c>
      <c r="E21" s="288">
        <v>210</v>
      </c>
    </row>
    <row r="22" spans="2:5" ht="12.75">
      <c r="B22" s="284" t="s">
        <v>54</v>
      </c>
      <c r="C22" s="294" t="s">
        <v>4</v>
      </c>
      <c r="D22" s="286" t="s">
        <v>118</v>
      </c>
      <c r="E22" s="288">
        <v>16.4</v>
      </c>
    </row>
    <row r="23" spans="2:5" ht="12.75">
      <c r="B23" s="284" t="s">
        <v>55</v>
      </c>
      <c r="C23" s="294" t="s">
        <v>5</v>
      </c>
      <c r="D23" s="286" t="s">
        <v>118</v>
      </c>
      <c r="E23" s="288">
        <v>25.35</v>
      </c>
    </row>
    <row r="24" spans="2:5" ht="12.75">
      <c r="B24" s="284" t="s">
        <v>57</v>
      </c>
      <c r="C24" s="294" t="s">
        <v>123</v>
      </c>
      <c r="D24" s="286" t="s">
        <v>118</v>
      </c>
      <c r="E24" s="288"/>
    </row>
    <row r="25" spans="2:5" ht="12.75">
      <c r="B25" s="284" t="s">
        <v>56</v>
      </c>
      <c r="C25" s="294" t="s">
        <v>124</v>
      </c>
      <c r="D25" s="286" t="s">
        <v>118</v>
      </c>
      <c r="E25" s="288"/>
    </row>
    <row r="26" spans="2:5" ht="12.75">
      <c r="B26" s="284" t="s">
        <v>314</v>
      </c>
      <c r="C26" s="289" t="s">
        <v>110</v>
      </c>
      <c r="D26" s="293" t="s">
        <v>375</v>
      </c>
      <c r="E26" s="288">
        <v>8746.52</v>
      </c>
    </row>
    <row r="27" spans="2:5" ht="12.75">
      <c r="B27" s="284" t="s">
        <v>316</v>
      </c>
      <c r="C27" s="289" t="s">
        <v>73</v>
      </c>
      <c r="D27" s="293" t="s">
        <v>375</v>
      </c>
      <c r="E27" s="288">
        <v>2991.28</v>
      </c>
    </row>
    <row r="28" spans="2:5" ht="12.75">
      <c r="B28" s="284" t="s">
        <v>318</v>
      </c>
      <c r="C28" s="289" t="s">
        <v>112</v>
      </c>
      <c r="D28" s="293" t="s">
        <v>375</v>
      </c>
      <c r="E28" s="288">
        <v>3877.06</v>
      </c>
    </row>
    <row r="29" spans="2:5" ht="12.75">
      <c r="B29" s="284" t="s">
        <v>320</v>
      </c>
      <c r="C29" s="289" t="s">
        <v>109</v>
      </c>
      <c r="D29" s="293" t="s">
        <v>375</v>
      </c>
      <c r="E29" s="288">
        <v>653.75</v>
      </c>
    </row>
    <row r="30" spans="2:5" ht="12.75">
      <c r="B30" s="284" t="s">
        <v>322</v>
      </c>
      <c r="C30" s="289" t="s">
        <v>192</v>
      </c>
      <c r="D30" s="293" t="s">
        <v>375</v>
      </c>
      <c r="E30" s="288">
        <v>4811.84</v>
      </c>
    </row>
    <row r="31" spans="2:5" ht="12.75">
      <c r="B31" s="284" t="s">
        <v>39</v>
      </c>
      <c r="C31" s="289" t="s">
        <v>110</v>
      </c>
      <c r="D31" s="293" t="s">
        <v>375</v>
      </c>
      <c r="E31" s="288">
        <v>3595.51</v>
      </c>
    </row>
    <row r="32" spans="2:6" ht="12.75">
      <c r="B32" s="284" t="s">
        <v>40</v>
      </c>
      <c r="C32" s="289" t="s">
        <v>43</v>
      </c>
      <c r="D32" s="293" t="s">
        <v>375</v>
      </c>
      <c r="E32" s="288">
        <v>1191.47</v>
      </c>
      <c r="F32" s="347"/>
    </row>
    <row r="33" spans="2:5" ht="12.75">
      <c r="B33" s="284" t="s">
        <v>326</v>
      </c>
      <c r="C33" s="289" t="s">
        <v>74</v>
      </c>
      <c r="D33" s="293" t="s">
        <v>375</v>
      </c>
      <c r="E33" s="288">
        <v>4650.41</v>
      </c>
    </row>
    <row r="34" spans="2:5" ht="12.75">
      <c r="B34" s="284" t="s">
        <v>41</v>
      </c>
      <c r="C34" s="289" t="s">
        <v>110</v>
      </c>
      <c r="D34" s="293" t="s">
        <v>375</v>
      </c>
      <c r="E34" s="288">
        <v>2718.57</v>
      </c>
    </row>
    <row r="35" spans="2:5" ht="12.75">
      <c r="B35" s="284" t="s">
        <v>42</v>
      </c>
      <c r="C35" s="289" t="s">
        <v>43</v>
      </c>
      <c r="D35" s="293" t="s">
        <v>375</v>
      </c>
      <c r="E35" s="288">
        <v>702.85</v>
      </c>
    </row>
    <row r="36" spans="2:5" ht="12.75">
      <c r="B36" s="284" t="s">
        <v>328</v>
      </c>
      <c r="C36" s="289" t="s">
        <v>197</v>
      </c>
      <c r="D36" s="293" t="s">
        <v>375</v>
      </c>
      <c r="E36" s="288">
        <v>1243.97</v>
      </c>
    </row>
    <row r="37" spans="2:5" ht="12.75">
      <c r="B37" s="284" t="s">
        <v>329</v>
      </c>
      <c r="C37" s="291" t="s">
        <v>195</v>
      </c>
      <c r="D37" s="293" t="s">
        <v>375</v>
      </c>
      <c r="E37" s="288"/>
    </row>
    <row r="38" spans="2:5" ht="12.75">
      <c r="B38" s="284" t="s">
        <v>330</v>
      </c>
      <c r="C38" s="291" t="s">
        <v>196</v>
      </c>
      <c r="D38" s="293" t="s">
        <v>375</v>
      </c>
      <c r="E38" s="288"/>
    </row>
    <row r="39" spans="2:5" ht="12.75">
      <c r="B39" s="284" t="s">
        <v>58</v>
      </c>
      <c r="C39" s="291" t="s">
        <v>194</v>
      </c>
      <c r="D39" s="293" t="s">
        <v>375</v>
      </c>
      <c r="E39" s="288"/>
    </row>
    <row r="40" spans="2:5" ht="12.75">
      <c r="B40" s="284" t="s">
        <v>59</v>
      </c>
      <c r="C40" s="291" t="s">
        <v>193</v>
      </c>
      <c r="D40" s="286" t="s">
        <v>338</v>
      </c>
      <c r="E40" s="288"/>
    </row>
    <row r="41" spans="2:5" ht="12.75">
      <c r="B41" s="284" t="s">
        <v>60</v>
      </c>
      <c r="C41" s="291" t="s">
        <v>198</v>
      </c>
      <c r="D41" s="293" t="s">
        <v>375</v>
      </c>
      <c r="E41" s="288"/>
    </row>
    <row r="42" spans="2:5" ht="12.75">
      <c r="B42" s="284" t="s">
        <v>331</v>
      </c>
      <c r="C42" s="289" t="s">
        <v>9</v>
      </c>
      <c r="D42" s="293" t="s">
        <v>375</v>
      </c>
      <c r="E42" s="288">
        <v>5402.24</v>
      </c>
    </row>
    <row r="43" spans="2:5" ht="12.75">
      <c r="B43" s="284" t="s">
        <v>333</v>
      </c>
      <c r="C43" s="289" t="s">
        <v>10</v>
      </c>
      <c r="D43" s="293" t="s">
        <v>375</v>
      </c>
      <c r="E43" s="288">
        <v>1191.33</v>
      </c>
    </row>
    <row r="44" spans="2:5" ht="12.75">
      <c r="B44" s="284" t="s">
        <v>335</v>
      </c>
      <c r="C44" s="289" t="s">
        <v>11</v>
      </c>
      <c r="D44" s="293" t="s">
        <v>375</v>
      </c>
      <c r="E44" s="288">
        <f>82.1+678.7</f>
        <v>760.8000000000001</v>
      </c>
    </row>
    <row r="45" spans="2:5" ht="12.75">
      <c r="B45" s="284" t="s">
        <v>159</v>
      </c>
      <c r="C45" s="289" t="s">
        <v>13</v>
      </c>
      <c r="D45" s="293" t="s">
        <v>375</v>
      </c>
      <c r="E45" s="288">
        <v>1790.3</v>
      </c>
    </row>
    <row r="46" spans="2:5" ht="12.75">
      <c r="B46" s="284" t="s">
        <v>161</v>
      </c>
      <c r="C46" s="289" t="s">
        <v>14</v>
      </c>
      <c r="D46" s="293" t="s">
        <v>375</v>
      </c>
      <c r="E46" s="288">
        <f>470.24+17.16+64.9</f>
        <v>552.3000000000001</v>
      </c>
    </row>
    <row r="47" spans="2:5" ht="12.75">
      <c r="B47" s="284" t="s">
        <v>12</v>
      </c>
      <c r="C47" s="289" t="s">
        <v>15</v>
      </c>
      <c r="D47" s="293" t="s">
        <v>375</v>
      </c>
      <c r="E47" s="288">
        <v>685.77</v>
      </c>
    </row>
    <row r="48" spans="2:5" ht="12.75">
      <c r="B48" s="284" t="s">
        <v>389</v>
      </c>
      <c r="C48" s="285" t="s">
        <v>199</v>
      </c>
      <c r="D48" s="293" t="s">
        <v>375</v>
      </c>
      <c r="E48" s="288">
        <f>E7-E8</f>
        <v>-4150.75</v>
      </c>
    </row>
    <row r="49" spans="2:5" ht="33.75">
      <c r="B49" s="284" t="s">
        <v>399</v>
      </c>
      <c r="C49" s="285" t="s">
        <v>29</v>
      </c>
      <c r="D49" s="293" t="s">
        <v>375</v>
      </c>
      <c r="E49" s="288">
        <v>1365.18</v>
      </c>
    </row>
    <row r="50" spans="2:5" ht="22.5">
      <c r="B50" s="284" t="s">
        <v>400</v>
      </c>
      <c r="C50" s="285" t="s">
        <v>125</v>
      </c>
      <c r="D50" s="293" t="s">
        <v>375</v>
      </c>
      <c r="E50" s="288"/>
    </row>
    <row r="51" spans="2:5" ht="12.75">
      <c r="B51" s="284" t="s">
        <v>401</v>
      </c>
      <c r="C51" s="285" t="s">
        <v>87</v>
      </c>
      <c r="D51" s="286" t="s">
        <v>344</v>
      </c>
      <c r="E51" s="290">
        <v>3568.64</v>
      </c>
    </row>
    <row r="52" spans="2:5" ht="12.75">
      <c r="B52" s="284" t="s">
        <v>367</v>
      </c>
      <c r="C52" s="289" t="s">
        <v>126</v>
      </c>
      <c r="D52" s="286" t="s">
        <v>344</v>
      </c>
      <c r="E52" s="288">
        <v>480.4</v>
      </c>
    </row>
    <row r="53" spans="2:5" ht="12.75">
      <c r="B53" s="284" t="s">
        <v>295</v>
      </c>
      <c r="C53" s="289" t="s">
        <v>127</v>
      </c>
      <c r="D53" s="286" t="s">
        <v>344</v>
      </c>
      <c r="E53" s="288">
        <v>3088.24</v>
      </c>
    </row>
    <row r="54" spans="2:5" ht="12.75">
      <c r="B54" s="284" t="s">
        <v>402</v>
      </c>
      <c r="C54" s="285" t="s">
        <v>88</v>
      </c>
      <c r="D54" s="286" t="s">
        <v>344</v>
      </c>
      <c r="E54" s="290">
        <v>0</v>
      </c>
    </row>
    <row r="55" spans="2:5" ht="12.75">
      <c r="B55" s="284" t="s">
        <v>368</v>
      </c>
      <c r="C55" s="289" t="s">
        <v>189</v>
      </c>
      <c r="D55" s="286" t="s">
        <v>344</v>
      </c>
      <c r="E55" s="288"/>
    </row>
    <row r="56" spans="2:5" ht="12.75">
      <c r="B56" s="284" t="s">
        <v>369</v>
      </c>
      <c r="C56" s="289" t="s">
        <v>190</v>
      </c>
      <c r="D56" s="286" t="s">
        <v>344</v>
      </c>
      <c r="E56" s="288"/>
    </row>
    <row r="57" spans="2:5" ht="12.75">
      <c r="B57" s="284" t="s">
        <v>403</v>
      </c>
      <c r="C57" s="285" t="s">
        <v>128</v>
      </c>
      <c r="D57" s="286" t="s">
        <v>344</v>
      </c>
      <c r="E57" s="288">
        <f>E53</f>
        <v>3088.24</v>
      </c>
    </row>
    <row r="58" spans="2:5" ht="12.75">
      <c r="B58" s="284" t="s">
        <v>404</v>
      </c>
      <c r="C58" s="285" t="s">
        <v>89</v>
      </c>
      <c r="D58" s="286" t="s">
        <v>344</v>
      </c>
      <c r="E58" s="290">
        <v>2843.14</v>
      </c>
    </row>
    <row r="59" spans="2:5" ht="12.75">
      <c r="B59" s="284" t="s">
        <v>408</v>
      </c>
      <c r="C59" s="289" t="s">
        <v>70</v>
      </c>
      <c r="D59" s="286" t="s">
        <v>344</v>
      </c>
      <c r="E59" s="288">
        <v>2843.14</v>
      </c>
    </row>
    <row r="60" spans="2:5" ht="12.75">
      <c r="B60" s="284" t="s">
        <v>409</v>
      </c>
      <c r="C60" s="289" t="s">
        <v>61</v>
      </c>
      <c r="D60" s="286" t="s">
        <v>344</v>
      </c>
      <c r="E60" s="288"/>
    </row>
    <row r="61" spans="2:5" ht="12.75">
      <c r="B61" s="284" t="s">
        <v>405</v>
      </c>
      <c r="C61" s="295" t="s">
        <v>90</v>
      </c>
      <c r="D61" s="286" t="s">
        <v>347</v>
      </c>
      <c r="E61" s="288">
        <v>9.23</v>
      </c>
    </row>
    <row r="62" spans="2:5" ht="12.75">
      <c r="B62" s="284" t="s">
        <v>406</v>
      </c>
      <c r="C62" s="285" t="s">
        <v>200</v>
      </c>
      <c r="D62" s="286" t="s">
        <v>349</v>
      </c>
      <c r="E62" s="288">
        <v>34.29</v>
      </c>
    </row>
    <row r="63" spans="2:5" ht="12.75">
      <c r="B63" s="284" t="s">
        <v>350</v>
      </c>
      <c r="C63" s="285" t="s">
        <v>129</v>
      </c>
      <c r="D63" s="286" t="s">
        <v>211</v>
      </c>
      <c r="E63" s="288">
        <v>1</v>
      </c>
    </row>
    <row r="64" spans="2:6" ht="12.75">
      <c r="B64" s="284" t="s">
        <v>351</v>
      </c>
      <c r="C64" s="295" t="s">
        <v>130</v>
      </c>
      <c r="D64" s="286" t="s">
        <v>211</v>
      </c>
      <c r="E64" s="287">
        <v>5</v>
      </c>
      <c r="F64" s="347"/>
    </row>
    <row r="65" spans="2:5" ht="12.75">
      <c r="B65" s="284" t="s">
        <v>352</v>
      </c>
      <c r="C65" s="289" t="s">
        <v>91</v>
      </c>
      <c r="D65" s="286" t="s">
        <v>338</v>
      </c>
      <c r="E65" s="303">
        <v>54.3</v>
      </c>
    </row>
    <row r="66" spans="2:5" ht="22.5">
      <c r="B66" s="284" t="s">
        <v>353</v>
      </c>
      <c r="C66" s="289" t="s">
        <v>62</v>
      </c>
      <c r="D66" s="293" t="s">
        <v>76</v>
      </c>
      <c r="E66" s="288"/>
    </row>
    <row r="67" spans="2:5" ht="12.75">
      <c r="B67" s="284" t="s">
        <v>354</v>
      </c>
      <c r="C67" s="295" t="s">
        <v>92</v>
      </c>
      <c r="D67" s="286" t="s">
        <v>344</v>
      </c>
      <c r="E67" s="290">
        <f>E68+E69</f>
        <v>436.18</v>
      </c>
    </row>
    <row r="68" spans="2:6" ht="12.75">
      <c r="B68" s="284" t="s">
        <v>98</v>
      </c>
      <c r="C68" s="289" t="s">
        <v>93</v>
      </c>
      <c r="D68" s="286" t="s">
        <v>344</v>
      </c>
      <c r="E68" s="288">
        <v>361.31</v>
      </c>
      <c r="F68" s="347"/>
    </row>
    <row r="69" spans="2:5" ht="12.75">
      <c r="B69" s="284" t="s">
        <v>99</v>
      </c>
      <c r="C69" s="289" t="s">
        <v>94</v>
      </c>
      <c r="D69" s="286" t="s">
        <v>344</v>
      </c>
      <c r="E69" s="290">
        <f>SUM(E70:E72)</f>
        <v>74.86999999999999</v>
      </c>
    </row>
    <row r="70" spans="2:5" ht="12.75">
      <c r="B70" s="284" t="s">
        <v>100</v>
      </c>
      <c r="C70" s="291" t="s">
        <v>95</v>
      </c>
      <c r="D70" s="286" t="s">
        <v>344</v>
      </c>
      <c r="E70" s="288">
        <v>71.52</v>
      </c>
    </row>
    <row r="71" spans="2:5" ht="12.75">
      <c r="B71" s="284" t="s">
        <v>101</v>
      </c>
      <c r="C71" s="291" t="s">
        <v>96</v>
      </c>
      <c r="D71" s="286" t="s">
        <v>344</v>
      </c>
      <c r="E71" s="288"/>
    </row>
    <row r="72" spans="2:5" ht="12.75">
      <c r="B72" s="284" t="s">
        <v>102</v>
      </c>
      <c r="C72" s="291" t="s">
        <v>97</v>
      </c>
      <c r="D72" s="286" t="s">
        <v>344</v>
      </c>
      <c r="E72" s="288">
        <v>3.35</v>
      </c>
    </row>
    <row r="73" spans="2:5" ht="22.5">
      <c r="B73" s="296" t="s">
        <v>103</v>
      </c>
      <c r="C73" s="297" t="s">
        <v>71</v>
      </c>
      <c r="D73" s="298" t="s">
        <v>347</v>
      </c>
      <c r="E73" s="299"/>
    </row>
    <row r="74" spans="2:5" ht="13.5" thickBot="1">
      <c r="B74" s="300" t="s">
        <v>185</v>
      </c>
      <c r="C74" s="301" t="s">
        <v>365</v>
      </c>
      <c r="D74" s="302"/>
      <c r="E74" s="304"/>
    </row>
  </sheetData>
  <sheetProtection formatColumns="0" formatRows="0"/>
  <mergeCells count="1">
    <mergeCell ref="B2:E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workbookViewId="0" topLeftCell="B10">
      <selection activeCell="I10" sqref="I10"/>
    </sheetView>
  </sheetViews>
  <sheetFormatPr defaultColWidth="9.33203125" defaultRowHeight="12.75"/>
  <cols>
    <col min="1" max="1" width="3" style="0" customWidth="1"/>
    <col min="2" max="2" width="2.5" style="0" customWidth="1"/>
    <col min="3" max="3" width="1.83203125" style="0" customWidth="1"/>
    <col min="14" max="14" width="10" style="0" customWidth="1"/>
    <col min="18" max="18" width="9.83203125" style="0" customWidth="1"/>
    <col min="19" max="19" width="10.16015625" style="0" customWidth="1"/>
    <col min="25" max="25" width="2.5" style="0" customWidth="1"/>
  </cols>
  <sheetData>
    <row r="2" spans="2:25" ht="12.75">
      <c r="B2" s="351" t="s">
        <v>18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</row>
    <row r="3" spans="2:25" ht="12.75">
      <c r="B3" s="104"/>
      <c r="C3" s="63"/>
      <c r="D3" s="64"/>
      <c r="E3" s="64"/>
      <c r="F3" s="64"/>
      <c r="G3" s="64"/>
      <c r="H3" s="64"/>
      <c r="I3" s="64"/>
      <c r="J3" s="6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2:25" ht="12.75">
      <c r="B4" s="105"/>
      <c r="C4" s="10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107"/>
    </row>
    <row r="5" spans="2:25" ht="19.5" customHeight="1">
      <c r="B5" s="108"/>
      <c r="C5" s="109"/>
      <c r="D5" s="110" t="s">
        <v>388</v>
      </c>
      <c r="E5" s="111" t="s">
        <v>382</v>
      </c>
      <c r="F5" s="112" t="s">
        <v>232</v>
      </c>
      <c r="G5" s="113"/>
      <c r="H5" s="114"/>
      <c r="I5" s="112" t="s">
        <v>260</v>
      </c>
      <c r="J5" s="113"/>
      <c r="K5" s="114"/>
      <c r="L5" s="112" t="s">
        <v>233</v>
      </c>
      <c r="M5" s="113"/>
      <c r="N5" s="114"/>
      <c r="O5" s="112" t="s">
        <v>261</v>
      </c>
      <c r="P5" s="113"/>
      <c r="Q5" s="114"/>
      <c r="R5" s="111" t="s">
        <v>235</v>
      </c>
      <c r="S5" s="115" t="s">
        <v>245</v>
      </c>
      <c r="T5" s="111" t="s">
        <v>253</v>
      </c>
      <c r="U5" s="111"/>
      <c r="V5" s="116" t="s">
        <v>236</v>
      </c>
      <c r="W5" s="117" t="s">
        <v>258</v>
      </c>
      <c r="X5" s="118" t="s">
        <v>237</v>
      </c>
      <c r="Y5" s="119"/>
    </row>
    <row r="6" spans="2:25" ht="24.75" customHeight="1">
      <c r="B6" s="108"/>
      <c r="C6" s="109"/>
      <c r="D6" s="110"/>
      <c r="E6" s="111"/>
      <c r="F6" s="120" t="s">
        <v>238</v>
      </c>
      <c r="G6" s="120" t="s">
        <v>239</v>
      </c>
      <c r="H6" s="120"/>
      <c r="I6" s="120" t="s">
        <v>238</v>
      </c>
      <c r="J6" s="120" t="s">
        <v>239</v>
      </c>
      <c r="K6" s="120"/>
      <c r="L6" s="120" t="s">
        <v>238</v>
      </c>
      <c r="M6" s="120" t="s">
        <v>239</v>
      </c>
      <c r="N6" s="120"/>
      <c r="O6" s="120" t="s">
        <v>238</v>
      </c>
      <c r="P6" s="120" t="s">
        <v>239</v>
      </c>
      <c r="Q6" s="120"/>
      <c r="R6" s="111"/>
      <c r="S6" s="115"/>
      <c r="T6" s="111"/>
      <c r="U6" s="111"/>
      <c r="V6" s="116"/>
      <c r="W6" s="121"/>
      <c r="X6" s="118"/>
      <c r="Y6" s="119"/>
    </row>
    <row r="7" spans="2:25" ht="91.5" thickBot="1">
      <c r="B7" s="108"/>
      <c r="C7" s="109"/>
      <c r="D7" s="122"/>
      <c r="E7" s="123"/>
      <c r="F7" s="124"/>
      <c r="G7" s="125" t="s">
        <v>246</v>
      </c>
      <c r="H7" s="125" t="s">
        <v>262</v>
      </c>
      <c r="I7" s="124"/>
      <c r="J7" s="125" t="s">
        <v>246</v>
      </c>
      <c r="K7" s="125" t="s">
        <v>262</v>
      </c>
      <c r="L7" s="124"/>
      <c r="M7" s="125" t="s">
        <v>246</v>
      </c>
      <c r="N7" s="125" t="s">
        <v>262</v>
      </c>
      <c r="O7" s="124"/>
      <c r="P7" s="125" t="s">
        <v>246</v>
      </c>
      <c r="Q7" s="125" t="s">
        <v>262</v>
      </c>
      <c r="R7" s="123"/>
      <c r="S7" s="126"/>
      <c r="T7" s="127" t="s">
        <v>251</v>
      </c>
      <c r="U7" s="127" t="s">
        <v>252</v>
      </c>
      <c r="V7" s="128"/>
      <c r="W7" s="129"/>
      <c r="X7" s="130"/>
      <c r="Y7" s="119"/>
    </row>
    <row r="8" spans="2:25" ht="12.75">
      <c r="B8" s="108"/>
      <c r="C8" s="109"/>
      <c r="D8" s="131">
        <v>1</v>
      </c>
      <c r="E8" s="131" t="s">
        <v>385</v>
      </c>
      <c r="F8" s="132">
        <v>3</v>
      </c>
      <c r="G8" s="131" t="s">
        <v>378</v>
      </c>
      <c r="H8" s="131" t="s">
        <v>285</v>
      </c>
      <c r="I8" s="131" t="s">
        <v>389</v>
      </c>
      <c r="J8" s="131" t="s">
        <v>379</v>
      </c>
      <c r="K8" s="131" t="s">
        <v>230</v>
      </c>
      <c r="L8" s="131" t="s">
        <v>399</v>
      </c>
      <c r="M8" s="131" t="s">
        <v>286</v>
      </c>
      <c r="N8" s="131" t="s">
        <v>231</v>
      </c>
      <c r="O8" s="131" t="s">
        <v>400</v>
      </c>
      <c r="P8" s="131" t="s">
        <v>287</v>
      </c>
      <c r="Q8" s="131" t="s">
        <v>288</v>
      </c>
      <c r="R8" s="131" t="s">
        <v>401</v>
      </c>
      <c r="S8" s="131" t="s">
        <v>402</v>
      </c>
      <c r="T8" s="131" t="s">
        <v>254</v>
      </c>
      <c r="U8" s="131" t="s">
        <v>255</v>
      </c>
      <c r="V8" s="131" t="s">
        <v>404</v>
      </c>
      <c r="W8" s="131" t="s">
        <v>405</v>
      </c>
      <c r="X8" s="131" t="s">
        <v>406</v>
      </c>
      <c r="Y8" s="119"/>
    </row>
    <row r="9" spans="2:25" ht="90.75">
      <c r="B9" s="133"/>
      <c r="C9" s="134"/>
      <c r="D9" s="135" t="s">
        <v>383</v>
      </c>
      <c r="E9" s="136" t="s">
        <v>259</v>
      </c>
      <c r="F9" s="137"/>
      <c r="G9" s="138"/>
      <c r="H9" s="138"/>
      <c r="I9" s="137">
        <v>40.09</v>
      </c>
      <c r="J9" s="138"/>
      <c r="K9" s="138"/>
      <c r="L9" s="137">
        <v>47.306200000000004</v>
      </c>
      <c r="M9" s="138"/>
      <c r="N9" s="138"/>
      <c r="O9" s="137">
        <v>40.09</v>
      </c>
      <c r="P9" s="138"/>
      <c r="Q9" s="138"/>
      <c r="R9" s="139">
        <v>40544</v>
      </c>
      <c r="S9" s="139">
        <v>40908</v>
      </c>
      <c r="T9" s="139"/>
      <c r="U9" s="140" t="s">
        <v>224</v>
      </c>
      <c r="V9" s="140" t="s">
        <v>225</v>
      </c>
      <c r="W9" s="141" t="s">
        <v>226</v>
      </c>
      <c r="X9" s="142"/>
      <c r="Y9" s="119"/>
    </row>
    <row r="12" spans="4:14" ht="159.75" thickBot="1">
      <c r="D12" s="143" t="s">
        <v>388</v>
      </c>
      <c r="E12" s="144" t="s">
        <v>382</v>
      </c>
      <c r="F12" s="145"/>
      <c r="G12" s="146" t="s">
        <v>376</v>
      </c>
      <c r="H12" s="146" t="s">
        <v>407</v>
      </c>
      <c r="I12" s="146" t="s">
        <v>235</v>
      </c>
      <c r="J12" s="146" t="s">
        <v>245</v>
      </c>
      <c r="K12" s="146" t="s">
        <v>257</v>
      </c>
      <c r="L12" s="146" t="s">
        <v>256</v>
      </c>
      <c r="M12" s="146" t="s">
        <v>236</v>
      </c>
      <c r="N12" s="147" t="s">
        <v>258</v>
      </c>
    </row>
    <row r="13" spans="4:14" ht="12.75">
      <c r="D13" s="148">
        <v>1</v>
      </c>
      <c r="E13" s="149">
        <v>2</v>
      </c>
      <c r="F13" s="149"/>
      <c r="G13" s="150">
        <v>3</v>
      </c>
      <c r="H13" s="150">
        <v>4</v>
      </c>
      <c r="I13" s="150">
        <v>5</v>
      </c>
      <c r="J13" s="150">
        <v>6</v>
      </c>
      <c r="K13" s="148" t="s">
        <v>367</v>
      </c>
      <c r="L13" s="148" t="s">
        <v>295</v>
      </c>
      <c r="M13" s="150">
        <v>8</v>
      </c>
      <c r="N13" s="150">
        <v>9</v>
      </c>
    </row>
    <row r="14" spans="4:14" ht="68.25">
      <c r="D14" s="151" t="s">
        <v>383</v>
      </c>
      <c r="E14" s="152" t="s">
        <v>250</v>
      </c>
      <c r="F14" s="153" t="s">
        <v>241</v>
      </c>
      <c r="G14" s="154" t="s">
        <v>240</v>
      </c>
      <c r="H14" s="137">
        <v>0.5663999999999999</v>
      </c>
      <c r="I14" s="139"/>
      <c r="J14" s="139"/>
      <c r="K14" s="139"/>
      <c r="L14" s="155" t="s">
        <v>227</v>
      </c>
      <c r="M14" s="155" t="s">
        <v>228</v>
      </c>
      <c r="N14" s="156" t="s">
        <v>229</v>
      </c>
    </row>
    <row r="15" spans="4:14" ht="68.25">
      <c r="D15" s="157"/>
      <c r="E15" s="158"/>
      <c r="F15" s="153" t="s">
        <v>242</v>
      </c>
      <c r="G15" s="154" t="s">
        <v>240</v>
      </c>
      <c r="H15" s="137">
        <v>0.48</v>
      </c>
      <c r="I15" s="139"/>
      <c r="J15" s="139"/>
      <c r="K15" s="139"/>
      <c r="L15" s="155" t="s">
        <v>227</v>
      </c>
      <c r="M15" s="155" t="s">
        <v>228</v>
      </c>
      <c r="N15" s="156" t="s">
        <v>229</v>
      </c>
    </row>
    <row r="16" spans="4:14" ht="68.25">
      <c r="D16" s="159"/>
      <c r="E16" s="160"/>
      <c r="F16" s="153" t="s">
        <v>243</v>
      </c>
      <c r="G16" s="154" t="s">
        <v>240</v>
      </c>
      <c r="H16" s="137">
        <v>0.48</v>
      </c>
      <c r="I16" s="139"/>
      <c r="J16" s="139"/>
      <c r="K16" s="139"/>
      <c r="L16" s="155" t="s">
        <v>227</v>
      </c>
      <c r="M16" s="155" t="s">
        <v>228</v>
      </c>
      <c r="N16" s="156" t="s">
        <v>229</v>
      </c>
    </row>
    <row r="17" spans="4:14" ht="68.25">
      <c r="D17" s="151" t="s">
        <v>385</v>
      </c>
      <c r="E17" s="152" t="s">
        <v>247</v>
      </c>
      <c r="F17" s="153" t="s">
        <v>242</v>
      </c>
      <c r="G17" s="154" t="s">
        <v>240</v>
      </c>
      <c r="H17" s="137">
        <v>0.48</v>
      </c>
      <c r="I17" s="139"/>
      <c r="J17" s="139"/>
      <c r="K17" s="139"/>
      <c r="L17" s="155" t="s">
        <v>227</v>
      </c>
      <c r="M17" s="155" t="s">
        <v>228</v>
      </c>
      <c r="N17" s="156" t="s">
        <v>229</v>
      </c>
    </row>
    <row r="18" spans="4:14" ht="68.25">
      <c r="D18" s="159"/>
      <c r="E18" s="160"/>
      <c r="F18" s="153" t="s">
        <v>243</v>
      </c>
      <c r="G18" s="154" t="s">
        <v>240</v>
      </c>
      <c r="H18" s="137">
        <v>0.48</v>
      </c>
      <c r="I18" s="139"/>
      <c r="J18" s="139"/>
      <c r="K18" s="139"/>
      <c r="L18" s="155" t="s">
        <v>227</v>
      </c>
      <c r="M18" s="155" t="s">
        <v>228</v>
      </c>
      <c r="N18" s="156" t="s">
        <v>229</v>
      </c>
    </row>
    <row r="19" spans="4:14" ht="68.25">
      <c r="D19" s="151" t="s">
        <v>386</v>
      </c>
      <c r="E19" s="152" t="s">
        <v>248</v>
      </c>
      <c r="F19" s="153" t="s">
        <v>242</v>
      </c>
      <c r="G19" s="154" t="s">
        <v>244</v>
      </c>
      <c r="H19" s="137">
        <v>2760</v>
      </c>
      <c r="I19" s="139"/>
      <c r="J19" s="139"/>
      <c r="K19" s="139"/>
      <c r="L19" s="155" t="s">
        <v>227</v>
      </c>
      <c r="M19" s="155" t="s">
        <v>228</v>
      </c>
      <c r="N19" s="156" t="s">
        <v>229</v>
      </c>
    </row>
    <row r="20" spans="4:14" ht="68.25">
      <c r="D20" s="159"/>
      <c r="E20" s="160"/>
      <c r="F20" s="153" t="s">
        <v>243</v>
      </c>
      <c r="G20" s="154" t="s">
        <v>244</v>
      </c>
      <c r="H20" s="137">
        <v>2760</v>
      </c>
      <c r="I20" s="139"/>
      <c r="J20" s="139"/>
      <c r="K20" s="139"/>
      <c r="L20" s="155" t="s">
        <v>227</v>
      </c>
      <c r="M20" s="155" t="s">
        <v>228</v>
      </c>
      <c r="N20" s="156" t="s">
        <v>229</v>
      </c>
    </row>
    <row r="21" spans="4:14" ht="68.25">
      <c r="D21" s="151" t="s">
        <v>389</v>
      </c>
      <c r="E21" s="152" t="s">
        <v>249</v>
      </c>
      <c r="F21" s="153" t="s">
        <v>242</v>
      </c>
      <c r="G21" s="154" t="s">
        <v>244</v>
      </c>
      <c r="H21" s="137">
        <v>2760</v>
      </c>
      <c r="I21" s="139"/>
      <c r="J21" s="139"/>
      <c r="K21" s="139"/>
      <c r="L21" s="155" t="s">
        <v>227</v>
      </c>
      <c r="M21" s="155" t="s">
        <v>228</v>
      </c>
      <c r="N21" s="156" t="s">
        <v>229</v>
      </c>
    </row>
    <row r="22" spans="4:14" ht="68.25">
      <c r="D22" s="159"/>
      <c r="E22" s="160"/>
      <c r="F22" s="153" t="s">
        <v>243</v>
      </c>
      <c r="G22" s="154" t="s">
        <v>244</v>
      </c>
      <c r="H22" s="137">
        <v>2760</v>
      </c>
      <c r="I22" s="139"/>
      <c r="J22" s="139"/>
      <c r="K22" s="139"/>
      <c r="L22" s="155" t="s">
        <v>227</v>
      </c>
      <c r="M22" s="155" t="s">
        <v>228</v>
      </c>
      <c r="N22" s="156" t="s">
        <v>229</v>
      </c>
    </row>
  </sheetData>
  <sheetProtection formatColumns="0" formatRows="0"/>
  <mergeCells count="31">
    <mergeCell ref="E12:F12"/>
    <mergeCell ref="E13:F13"/>
    <mergeCell ref="D21:D22"/>
    <mergeCell ref="E21:E22"/>
    <mergeCell ref="D14:D16"/>
    <mergeCell ref="E14:E16"/>
    <mergeCell ref="E17:E18"/>
    <mergeCell ref="D17:D18"/>
    <mergeCell ref="D19:D20"/>
    <mergeCell ref="E19:E20"/>
    <mergeCell ref="B2:Y2"/>
    <mergeCell ref="G6:H6"/>
    <mergeCell ref="R5:R7"/>
    <mergeCell ref="L6:L7"/>
    <mergeCell ref="D5:D7"/>
    <mergeCell ref="O5:Q5"/>
    <mergeCell ref="L5:N5"/>
    <mergeCell ref="E5:E7"/>
    <mergeCell ref="P6:Q6"/>
    <mergeCell ref="W5:W7"/>
    <mergeCell ref="X5:X7"/>
    <mergeCell ref="M6:N6"/>
    <mergeCell ref="V5:V7"/>
    <mergeCell ref="O6:O7"/>
    <mergeCell ref="T5:U6"/>
    <mergeCell ref="F5:H5"/>
    <mergeCell ref="S5:S7"/>
    <mergeCell ref="J6:K6"/>
    <mergeCell ref="I6:I7"/>
    <mergeCell ref="F6:F7"/>
    <mergeCell ref="I5:K5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1"/>
  <sheetViews>
    <sheetView workbookViewId="0" topLeftCell="A43">
      <selection activeCell="D7" sqref="D7"/>
    </sheetView>
  </sheetViews>
  <sheetFormatPr defaultColWidth="9.33203125" defaultRowHeight="12.75"/>
  <cols>
    <col min="1" max="1" width="3" style="0" customWidth="1"/>
    <col min="2" max="2" width="5.33203125" style="0" customWidth="1"/>
    <col min="3" max="3" width="6.16015625" style="0" customWidth="1"/>
    <col min="4" max="4" width="75.16015625" style="0" customWidth="1"/>
    <col min="5" max="5" width="12" style="0" customWidth="1"/>
    <col min="6" max="6" width="23.33203125" style="0" customWidth="1"/>
  </cols>
  <sheetData>
    <row r="2" spans="2:7" ht="32.25" customHeight="1">
      <c r="B2" s="351" t="s">
        <v>17</v>
      </c>
      <c r="C2" s="351"/>
      <c r="D2" s="351"/>
      <c r="E2" s="351"/>
      <c r="F2" s="351"/>
      <c r="G2" s="351"/>
    </row>
    <row r="3" spans="2:7" ht="12.75">
      <c r="B3" s="63"/>
      <c r="C3" s="64"/>
      <c r="D3" s="64"/>
      <c r="E3" s="64"/>
      <c r="F3" s="64"/>
      <c r="G3" s="65"/>
    </row>
    <row r="4" spans="2:7" ht="12.75">
      <c r="B4" s="66"/>
      <c r="C4" s="67"/>
      <c r="D4" s="67"/>
      <c r="E4" s="67"/>
      <c r="F4" s="67"/>
      <c r="G4" s="68"/>
    </row>
    <row r="5" spans="2:7" ht="23.25" thickBot="1">
      <c r="B5" s="69"/>
      <c r="C5" s="70" t="s">
        <v>388</v>
      </c>
      <c r="D5" s="70" t="s">
        <v>382</v>
      </c>
      <c r="E5" s="70" t="s">
        <v>376</v>
      </c>
      <c r="F5" s="71" t="s">
        <v>407</v>
      </c>
      <c r="G5" s="72"/>
    </row>
    <row r="6" spans="2:7" ht="12.75">
      <c r="B6" s="69"/>
      <c r="C6" s="73">
        <v>1</v>
      </c>
      <c r="D6" s="73">
        <v>2</v>
      </c>
      <c r="E6" s="73">
        <v>3</v>
      </c>
      <c r="F6" s="73">
        <v>4</v>
      </c>
      <c r="G6" s="72"/>
    </row>
    <row r="7" spans="2:7" ht="22.5">
      <c r="B7" s="69"/>
      <c r="C7" s="74" t="s">
        <v>383</v>
      </c>
      <c r="D7" s="75" t="s">
        <v>301</v>
      </c>
      <c r="E7" s="76" t="s">
        <v>384</v>
      </c>
      <c r="F7" s="77" t="s">
        <v>451</v>
      </c>
      <c r="G7" s="72"/>
    </row>
    <row r="8" spans="2:7" ht="12.75">
      <c r="B8" s="69"/>
      <c r="C8" s="74" t="s">
        <v>385</v>
      </c>
      <c r="D8" s="75" t="s">
        <v>302</v>
      </c>
      <c r="E8" s="76" t="s">
        <v>375</v>
      </c>
      <c r="F8" s="78">
        <v>259.65</v>
      </c>
      <c r="G8" s="72"/>
    </row>
    <row r="9" spans="2:7" ht="22.5">
      <c r="B9" s="69"/>
      <c r="C9" s="74" t="s">
        <v>386</v>
      </c>
      <c r="D9" s="75" t="s">
        <v>303</v>
      </c>
      <c r="E9" s="76" t="s">
        <v>375</v>
      </c>
      <c r="F9" s="79">
        <v>256.58</v>
      </c>
      <c r="G9" s="72"/>
    </row>
    <row r="10" spans="2:7" ht="22.5">
      <c r="B10" s="69"/>
      <c r="C10" s="74" t="s">
        <v>378</v>
      </c>
      <c r="D10" s="80" t="s">
        <v>411</v>
      </c>
      <c r="E10" s="76" t="s">
        <v>375</v>
      </c>
      <c r="F10" s="78">
        <v>171.97</v>
      </c>
      <c r="G10" s="72"/>
    </row>
    <row r="11" spans="2:7" ht="22.5">
      <c r="B11" s="69"/>
      <c r="C11" s="74" t="s">
        <v>285</v>
      </c>
      <c r="D11" s="80" t="s">
        <v>412</v>
      </c>
      <c r="E11" s="76" t="s">
        <v>375</v>
      </c>
      <c r="F11" s="78"/>
      <c r="G11" s="72"/>
    </row>
    <row r="12" spans="2:7" ht="22.5">
      <c r="B12" s="69"/>
      <c r="C12" s="74" t="s">
        <v>312</v>
      </c>
      <c r="D12" s="81" t="s">
        <v>444</v>
      </c>
      <c r="E12" s="76" t="s">
        <v>375</v>
      </c>
      <c r="F12" s="78"/>
      <c r="G12" s="72"/>
    </row>
    <row r="13" spans="2:7" ht="12.75">
      <c r="B13" s="69"/>
      <c r="C13" s="74" t="s">
        <v>313</v>
      </c>
      <c r="D13" s="82" t="s">
        <v>304</v>
      </c>
      <c r="E13" s="76" t="s">
        <v>375</v>
      </c>
      <c r="F13" s="78"/>
      <c r="G13" s="72"/>
    </row>
    <row r="14" spans="2:7" ht="12.75">
      <c r="B14" s="69"/>
      <c r="C14" s="74" t="s">
        <v>413</v>
      </c>
      <c r="D14" s="82" t="s">
        <v>305</v>
      </c>
      <c r="E14" s="76" t="s">
        <v>375</v>
      </c>
      <c r="F14" s="78"/>
      <c r="G14" s="72"/>
    </row>
    <row r="15" spans="2:7" ht="12.75">
      <c r="B15" s="69"/>
      <c r="C15" s="74" t="s">
        <v>414</v>
      </c>
      <c r="D15" s="82" t="s">
        <v>306</v>
      </c>
      <c r="E15" s="76" t="s">
        <v>375</v>
      </c>
      <c r="F15" s="78"/>
      <c r="G15" s="72"/>
    </row>
    <row r="16" spans="2:7" ht="22.5">
      <c r="B16" s="69"/>
      <c r="C16" s="74" t="s">
        <v>314</v>
      </c>
      <c r="D16" s="80" t="s">
        <v>415</v>
      </c>
      <c r="E16" s="76" t="s">
        <v>375</v>
      </c>
      <c r="F16" s="78">
        <v>84.61</v>
      </c>
      <c r="G16" s="72"/>
    </row>
    <row r="17" spans="2:7" ht="22.5">
      <c r="B17" s="69"/>
      <c r="C17" s="74" t="s">
        <v>316</v>
      </c>
      <c r="D17" s="80" t="s">
        <v>307</v>
      </c>
      <c r="E17" s="76" t="s">
        <v>375</v>
      </c>
      <c r="F17" s="78"/>
      <c r="G17" s="72"/>
    </row>
    <row r="18" spans="2:7" ht="12.75">
      <c r="B18" s="69"/>
      <c r="C18" s="74" t="s">
        <v>416</v>
      </c>
      <c r="D18" s="82" t="s">
        <v>308</v>
      </c>
      <c r="E18" s="76" t="s">
        <v>309</v>
      </c>
      <c r="F18" s="79">
        <v>0</v>
      </c>
      <c r="G18" s="72"/>
    </row>
    <row r="19" spans="2:7" ht="12.75">
      <c r="B19" s="69"/>
      <c r="C19" s="74" t="s">
        <v>417</v>
      </c>
      <c r="D19" s="82" t="s">
        <v>310</v>
      </c>
      <c r="E19" s="76" t="s">
        <v>311</v>
      </c>
      <c r="F19" s="83"/>
      <c r="G19" s="72"/>
    </row>
    <row r="20" spans="2:7" ht="12.75">
      <c r="B20" s="69"/>
      <c r="C20" s="74" t="s">
        <v>318</v>
      </c>
      <c r="D20" s="80" t="s">
        <v>315</v>
      </c>
      <c r="E20" s="76" t="s">
        <v>375</v>
      </c>
      <c r="F20" s="78"/>
      <c r="G20" s="72"/>
    </row>
    <row r="21" spans="2:7" ht="12.75">
      <c r="B21" s="69"/>
      <c r="C21" s="74" t="s">
        <v>320</v>
      </c>
      <c r="D21" s="80" t="s">
        <v>317</v>
      </c>
      <c r="E21" s="76" t="s">
        <v>375</v>
      </c>
      <c r="F21" s="78"/>
      <c r="G21" s="72"/>
    </row>
    <row r="22" spans="2:7" ht="12.75">
      <c r="B22" s="69"/>
      <c r="C22" s="74" t="s">
        <v>322</v>
      </c>
      <c r="D22" s="80" t="s">
        <v>319</v>
      </c>
      <c r="E22" s="76" t="s">
        <v>375</v>
      </c>
      <c r="F22" s="78"/>
      <c r="G22" s="72"/>
    </row>
    <row r="23" spans="2:7" ht="12.75">
      <c r="B23" s="69"/>
      <c r="C23" s="74" t="s">
        <v>326</v>
      </c>
      <c r="D23" s="80" t="s">
        <v>321</v>
      </c>
      <c r="E23" s="76" t="s">
        <v>375</v>
      </c>
      <c r="F23" s="78"/>
      <c r="G23" s="72"/>
    </row>
    <row r="24" spans="2:7" ht="12.75">
      <c r="B24" s="69"/>
      <c r="C24" s="74" t="s">
        <v>328</v>
      </c>
      <c r="D24" s="80" t="s">
        <v>323</v>
      </c>
      <c r="E24" s="76" t="s">
        <v>375</v>
      </c>
      <c r="F24" s="78"/>
      <c r="G24" s="72"/>
    </row>
    <row r="25" spans="2:7" ht="12.75">
      <c r="B25" s="69"/>
      <c r="C25" s="74" t="s">
        <v>329</v>
      </c>
      <c r="D25" s="82" t="s">
        <v>324</v>
      </c>
      <c r="E25" s="76" t="s">
        <v>375</v>
      </c>
      <c r="F25" s="78"/>
      <c r="G25" s="72"/>
    </row>
    <row r="26" spans="2:7" ht="12.75">
      <c r="B26" s="69"/>
      <c r="C26" s="74" t="s">
        <v>330</v>
      </c>
      <c r="D26" s="82" t="s">
        <v>325</v>
      </c>
      <c r="E26" s="76" t="s">
        <v>375</v>
      </c>
      <c r="F26" s="78"/>
      <c r="G26" s="72"/>
    </row>
    <row r="27" spans="2:7" ht="12.75">
      <c r="B27" s="69"/>
      <c r="C27" s="74" t="s">
        <v>331</v>
      </c>
      <c r="D27" s="80" t="s">
        <v>327</v>
      </c>
      <c r="E27" s="76" t="s">
        <v>375</v>
      </c>
      <c r="F27" s="78"/>
      <c r="G27" s="72"/>
    </row>
    <row r="28" spans="2:7" ht="12.75">
      <c r="B28" s="69"/>
      <c r="C28" s="74" t="s">
        <v>333</v>
      </c>
      <c r="D28" s="82" t="s">
        <v>324</v>
      </c>
      <c r="E28" s="76" t="s">
        <v>375</v>
      </c>
      <c r="F28" s="78"/>
      <c r="G28" s="72"/>
    </row>
    <row r="29" spans="2:7" ht="12.75">
      <c r="B29" s="69"/>
      <c r="C29" s="74" t="s">
        <v>335</v>
      </c>
      <c r="D29" s="82" t="s">
        <v>325</v>
      </c>
      <c r="E29" s="76" t="s">
        <v>375</v>
      </c>
      <c r="F29" s="78"/>
      <c r="G29" s="72"/>
    </row>
    <row r="30" spans="2:7" ht="12.75">
      <c r="B30" s="69"/>
      <c r="C30" s="74" t="s">
        <v>340</v>
      </c>
      <c r="D30" s="80" t="s">
        <v>418</v>
      </c>
      <c r="E30" s="76" t="s">
        <v>375</v>
      </c>
      <c r="F30" s="78"/>
      <c r="G30" s="72"/>
    </row>
    <row r="31" spans="2:7" ht="12.75">
      <c r="B31" s="69"/>
      <c r="C31" s="74" t="s">
        <v>419</v>
      </c>
      <c r="D31" s="82" t="s">
        <v>420</v>
      </c>
      <c r="E31" s="76" t="s">
        <v>375</v>
      </c>
      <c r="F31" s="78"/>
      <c r="G31" s="72"/>
    </row>
    <row r="32" spans="2:7" ht="12.75">
      <c r="B32" s="69"/>
      <c r="C32" s="74" t="s">
        <v>421</v>
      </c>
      <c r="D32" s="82" t="s">
        <v>422</v>
      </c>
      <c r="E32" s="76" t="s">
        <v>375</v>
      </c>
      <c r="F32" s="78"/>
      <c r="G32" s="72"/>
    </row>
    <row r="33" spans="2:7" ht="12.75">
      <c r="B33" s="69"/>
      <c r="C33" s="74" t="s">
        <v>423</v>
      </c>
      <c r="D33" s="80" t="s">
        <v>332</v>
      </c>
      <c r="E33" s="76" t="s">
        <v>375</v>
      </c>
      <c r="F33" s="78"/>
      <c r="G33" s="72"/>
    </row>
    <row r="34" spans="2:7" ht="12.75">
      <c r="B34" s="69"/>
      <c r="C34" s="74" t="s">
        <v>424</v>
      </c>
      <c r="D34" s="82" t="s">
        <v>334</v>
      </c>
      <c r="E34" s="76" t="s">
        <v>375</v>
      </c>
      <c r="F34" s="78"/>
      <c r="G34" s="72"/>
    </row>
    <row r="35" spans="2:7" ht="22.5">
      <c r="B35" s="69"/>
      <c r="C35" s="74" t="s">
        <v>425</v>
      </c>
      <c r="D35" s="82" t="s">
        <v>336</v>
      </c>
      <c r="E35" s="76" t="s">
        <v>309</v>
      </c>
      <c r="F35" s="78"/>
      <c r="G35" s="72"/>
    </row>
    <row r="36" spans="2:7" ht="12.75">
      <c r="B36" s="69"/>
      <c r="C36" s="74" t="s">
        <v>426</v>
      </c>
      <c r="D36" s="82" t="s">
        <v>337</v>
      </c>
      <c r="E36" s="76" t="s">
        <v>338</v>
      </c>
      <c r="F36" s="84"/>
      <c r="G36" s="72"/>
    </row>
    <row r="37" spans="2:7" ht="12.75">
      <c r="B37" s="69"/>
      <c r="C37" s="74" t="s">
        <v>427</v>
      </c>
      <c r="D37" s="82" t="s">
        <v>339</v>
      </c>
      <c r="E37" s="76" t="s">
        <v>375</v>
      </c>
      <c r="F37" s="78"/>
      <c r="G37" s="72"/>
    </row>
    <row r="38" spans="2:7" ht="22.5">
      <c r="B38" s="69"/>
      <c r="C38" s="74" t="s">
        <v>428</v>
      </c>
      <c r="D38" s="80" t="s">
        <v>341</v>
      </c>
      <c r="E38" s="76" t="s">
        <v>375</v>
      </c>
      <c r="F38" s="78"/>
      <c r="G38" s="72"/>
    </row>
    <row r="39" spans="2:7" ht="12.75">
      <c r="B39" s="69"/>
      <c r="C39" s="74" t="s">
        <v>389</v>
      </c>
      <c r="D39" s="75" t="s">
        <v>342</v>
      </c>
      <c r="E39" s="76" t="s">
        <v>375</v>
      </c>
      <c r="F39" s="78">
        <v>3.07</v>
      </c>
      <c r="G39" s="72"/>
    </row>
    <row r="40" spans="2:7" ht="12.75">
      <c r="B40" s="69"/>
      <c r="C40" s="74" t="s">
        <v>399</v>
      </c>
      <c r="D40" s="75" t="s">
        <v>343</v>
      </c>
      <c r="E40" s="76" t="s">
        <v>375</v>
      </c>
      <c r="F40" s="78">
        <v>3.07</v>
      </c>
      <c r="G40" s="72"/>
    </row>
    <row r="41" spans="2:7" ht="22.5">
      <c r="B41" s="69"/>
      <c r="C41" s="74" t="s">
        <v>286</v>
      </c>
      <c r="D41" s="80" t="s">
        <v>429</v>
      </c>
      <c r="E41" s="76" t="s">
        <v>375</v>
      </c>
      <c r="F41" s="78">
        <v>3.07</v>
      </c>
      <c r="G41" s="72"/>
    </row>
    <row r="42" spans="2:7" ht="12.75">
      <c r="B42" s="69"/>
      <c r="C42" s="74" t="s">
        <v>400</v>
      </c>
      <c r="D42" s="85" t="s">
        <v>445</v>
      </c>
      <c r="E42" s="76" t="s">
        <v>344</v>
      </c>
      <c r="F42" s="86">
        <v>6.4</v>
      </c>
      <c r="G42" s="72"/>
    </row>
    <row r="43" spans="2:7" ht="12.75">
      <c r="B43" s="69"/>
      <c r="C43" s="74" t="s">
        <v>287</v>
      </c>
      <c r="D43" s="80" t="s">
        <v>304</v>
      </c>
      <c r="E43" s="76" t="s">
        <v>344</v>
      </c>
      <c r="F43" s="83"/>
      <c r="G43" s="72"/>
    </row>
    <row r="44" spans="2:7" ht="12.75">
      <c r="B44" s="69"/>
      <c r="C44" s="74" t="s">
        <v>288</v>
      </c>
      <c r="D44" s="80" t="s">
        <v>305</v>
      </c>
      <c r="E44" s="76" t="s">
        <v>344</v>
      </c>
      <c r="F44" s="83">
        <v>6.4</v>
      </c>
      <c r="G44" s="72"/>
    </row>
    <row r="45" spans="2:7" ht="22.5">
      <c r="B45" s="69"/>
      <c r="C45" s="74" t="s">
        <v>401</v>
      </c>
      <c r="D45" s="75" t="s">
        <v>430</v>
      </c>
      <c r="E45" s="76" t="s">
        <v>344</v>
      </c>
      <c r="F45" s="83"/>
      <c r="G45" s="72"/>
    </row>
    <row r="46" spans="2:7" ht="22.5">
      <c r="B46" s="69"/>
      <c r="C46" s="74" t="s">
        <v>402</v>
      </c>
      <c r="D46" s="75" t="s">
        <v>431</v>
      </c>
      <c r="E46" s="76" t="s">
        <v>432</v>
      </c>
      <c r="F46" s="83"/>
      <c r="G46" s="72"/>
    </row>
    <row r="47" spans="2:7" ht="22.5">
      <c r="B47" s="69"/>
      <c r="C47" s="74" t="s">
        <v>403</v>
      </c>
      <c r="D47" s="75" t="s">
        <v>433</v>
      </c>
      <c r="E47" s="76" t="s">
        <v>432</v>
      </c>
      <c r="F47" s="83"/>
      <c r="G47" s="72"/>
    </row>
    <row r="48" spans="2:7" ht="12.75">
      <c r="B48" s="69"/>
      <c r="C48" s="74" t="s">
        <v>404</v>
      </c>
      <c r="D48" s="75" t="s">
        <v>434</v>
      </c>
      <c r="E48" s="76" t="s">
        <v>432</v>
      </c>
      <c r="F48" s="86">
        <v>0</v>
      </c>
      <c r="G48" s="72"/>
    </row>
    <row r="49" spans="2:7" ht="12.75">
      <c r="B49" s="69"/>
      <c r="C49" s="74" t="s">
        <v>408</v>
      </c>
      <c r="D49" s="80" t="s">
        <v>345</v>
      </c>
      <c r="E49" s="76" t="s">
        <v>432</v>
      </c>
      <c r="F49" s="83"/>
      <c r="G49" s="72"/>
    </row>
    <row r="50" spans="2:7" ht="12.75">
      <c r="B50" s="69"/>
      <c r="C50" s="74" t="s">
        <v>409</v>
      </c>
      <c r="D50" s="80" t="s">
        <v>346</v>
      </c>
      <c r="E50" s="76" t="s">
        <v>432</v>
      </c>
      <c r="F50" s="83"/>
      <c r="G50" s="72"/>
    </row>
    <row r="51" spans="2:7" ht="12.75">
      <c r="B51" s="69"/>
      <c r="C51" s="74" t="s">
        <v>405</v>
      </c>
      <c r="D51" s="75" t="s">
        <v>435</v>
      </c>
      <c r="E51" s="76" t="s">
        <v>344</v>
      </c>
      <c r="F51" s="83"/>
      <c r="G51" s="72"/>
    </row>
    <row r="52" spans="2:7" ht="12.75">
      <c r="B52" s="69"/>
      <c r="C52" s="74" t="s">
        <v>436</v>
      </c>
      <c r="D52" s="80" t="s">
        <v>345</v>
      </c>
      <c r="E52" s="76" t="s">
        <v>344</v>
      </c>
      <c r="F52" s="83"/>
      <c r="G52" s="72"/>
    </row>
    <row r="53" spans="2:7" ht="12.75">
      <c r="B53" s="69"/>
      <c r="C53" s="74" t="s">
        <v>437</v>
      </c>
      <c r="D53" s="80" t="s">
        <v>346</v>
      </c>
      <c r="E53" s="76" t="s">
        <v>344</v>
      </c>
      <c r="F53" s="83"/>
      <c r="G53" s="72"/>
    </row>
    <row r="54" spans="2:7" ht="12.75">
      <c r="B54" s="69"/>
      <c r="C54" s="74" t="s">
        <v>406</v>
      </c>
      <c r="D54" s="75" t="s">
        <v>438</v>
      </c>
      <c r="E54" s="76" t="s">
        <v>347</v>
      </c>
      <c r="F54" s="78"/>
      <c r="G54" s="72"/>
    </row>
    <row r="55" spans="2:7" ht="12.75">
      <c r="B55" s="69"/>
      <c r="C55" s="74" t="s">
        <v>350</v>
      </c>
      <c r="D55" s="75" t="s">
        <v>439</v>
      </c>
      <c r="E55" s="76" t="s">
        <v>440</v>
      </c>
      <c r="F55" s="83"/>
      <c r="G55" s="72"/>
    </row>
    <row r="56" spans="2:7" ht="12.75">
      <c r="B56" s="69"/>
      <c r="C56" s="74" t="s">
        <v>351</v>
      </c>
      <c r="D56" s="75" t="s">
        <v>348</v>
      </c>
      <c r="E56" s="76" t="s">
        <v>349</v>
      </c>
      <c r="F56" s="78">
        <v>1.1</v>
      </c>
      <c r="G56" s="72"/>
    </row>
    <row r="57" spans="2:7" ht="12.75">
      <c r="B57" s="69"/>
      <c r="C57" s="74" t="s">
        <v>352</v>
      </c>
      <c r="D57" s="75" t="s">
        <v>441</v>
      </c>
      <c r="E57" s="76" t="s">
        <v>338</v>
      </c>
      <c r="F57" s="78"/>
      <c r="G57" s="72"/>
    </row>
    <row r="58" spans="2:7" ht="22.5">
      <c r="B58" s="69"/>
      <c r="C58" s="74" t="s">
        <v>353</v>
      </c>
      <c r="D58" s="75" t="s">
        <v>442</v>
      </c>
      <c r="E58" s="76" t="s">
        <v>443</v>
      </c>
      <c r="F58" s="83"/>
      <c r="G58" s="72"/>
    </row>
    <row r="59" spans="2:7" ht="13.5" thickBot="1">
      <c r="B59" s="69"/>
      <c r="C59" s="87" t="s">
        <v>354</v>
      </c>
      <c r="D59" s="88" t="s">
        <v>365</v>
      </c>
      <c r="E59" s="89" t="s">
        <v>384</v>
      </c>
      <c r="F59" s="90"/>
      <c r="G59" s="72"/>
    </row>
    <row r="60" spans="2:7" ht="12.75">
      <c r="B60" s="69"/>
      <c r="C60" s="91"/>
      <c r="D60" s="92"/>
      <c r="E60" s="93"/>
      <c r="F60" s="94"/>
      <c r="G60" s="72"/>
    </row>
    <row r="61" spans="2:7" ht="13.5" thickBot="1">
      <c r="B61" s="95"/>
      <c r="C61" s="96"/>
      <c r="D61" s="96"/>
      <c r="E61" s="96"/>
      <c r="F61" s="96"/>
      <c r="G61" s="97"/>
    </row>
  </sheetData>
  <sheetProtection formatColumns="0" formatRows="0"/>
  <mergeCells count="1">
    <mergeCell ref="B2:G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8"/>
  <sheetViews>
    <sheetView workbookViewId="0" topLeftCell="A1">
      <selection activeCell="D17" sqref="D17"/>
    </sheetView>
  </sheetViews>
  <sheetFormatPr defaultColWidth="9.33203125" defaultRowHeight="12.75"/>
  <cols>
    <col min="1" max="1" width="3.16015625" style="0" customWidth="1"/>
    <col min="2" max="2" width="5.66015625" style="0" customWidth="1"/>
    <col min="3" max="3" width="11.5" style="0" customWidth="1"/>
    <col min="16" max="16" width="9.83203125" style="0" customWidth="1"/>
    <col min="17" max="17" width="10.16015625" style="0" customWidth="1"/>
  </cols>
  <sheetData>
    <row r="2" spans="2:22" ht="26.25" customHeight="1">
      <c r="B2" s="110" t="s">
        <v>388</v>
      </c>
      <c r="C2" s="111" t="s">
        <v>382</v>
      </c>
      <c r="D2" s="112" t="s">
        <v>232</v>
      </c>
      <c r="E2" s="113"/>
      <c r="F2" s="114"/>
      <c r="G2" s="112" t="s">
        <v>260</v>
      </c>
      <c r="H2" s="113"/>
      <c r="I2" s="114"/>
      <c r="J2" s="112" t="s">
        <v>233</v>
      </c>
      <c r="K2" s="113"/>
      <c r="L2" s="114"/>
      <c r="M2" s="112" t="s">
        <v>234</v>
      </c>
      <c r="N2" s="113"/>
      <c r="O2" s="114"/>
      <c r="P2" s="111" t="s">
        <v>235</v>
      </c>
      <c r="Q2" s="111" t="s">
        <v>245</v>
      </c>
      <c r="R2" s="111" t="s">
        <v>253</v>
      </c>
      <c r="S2" s="111"/>
      <c r="T2" s="111" t="s">
        <v>236</v>
      </c>
      <c r="U2" s="117" t="s">
        <v>258</v>
      </c>
      <c r="V2" s="118" t="s">
        <v>237</v>
      </c>
    </row>
    <row r="3" spans="2:22" ht="30.75" customHeight="1">
      <c r="B3" s="110"/>
      <c r="C3" s="111"/>
      <c r="D3" s="120" t="s">
        <v>238</v>
      </c>
      <c r="E3" s="120" t="s">
        <v>239</v>
      </c>
      <c r="F3" s="120"/>
      <c r="G3" s="120" t="s">
        <v>238</v>
      </c>
      <c r="H3" s="120" t="s">
        <v>239</v>
      </c>
      <c r="I3" s="120"/>
      <c r="J3" s="120" t="s">
        <v>238</v>
      </c>
      <c r="K3" s="120" t="s">
        <v>239</v>
      </c>
      <c r="L3" s="120"/>
      <c r="M3" s="120" t="s">
        <v>238</v>
      </c>
      <c r="N3" s="120" t="s">
        <v>239</v>
      </c>
      <c r="O3" s="120"/>
      <c r="P3" s="111"/>
      <c r="Q3" s="111"/>
      <c r="R3" s="111"/>
      <c r="S3" s="111"/>
      <c r="T3" s="111"/>
      <c r="U3" s="121"/>
      <c r="V3" s="118"/>
    </row>
    <row r="4" spans="2:22" ht="183" thickBot="1">
      <c r="B4" s="122"/>
      <c r="C4" s="123"/>
      <c r="D4" s="124"/>
      <c r="E4" s="125" t="s">
        <v>146</v>
      </c>
      <c r="F4" s="125" t="s">
        <v>147</v>
      </c>
      <c r="G4" s="124"/>
      <c r="H4" s="125" t="s">
        <v>146</v>
      </c>
      <c r="I4" s="125" t="s">
        <v>147</v>
      </c>
      <c r="J4" s="124"/>
      <c r="K4" s="125" t="s">
        <v>146</v>
      </c>
      <c r="L4" s="125" t="s">
        <v>147</v>
      </c>
      <c r="M4" s="124"/>
      <c r="N4" s="125" t="s">
        <v>146</v>
      </c>
      <c r="O4" s="125" t="s">
        <v>147</v>
      </c>
      <c r="P4" s="123"/>
      <c r="Q4" s="123"/>
      <c r="R4" s="127" t="s">
        <v>251</v>
      </c>
      <c r="S4" s="127" t="s">
        <v>252</v>
      </c>
      <c r="T4" s="123"/>
      <c r="U4" s="129"/>
      <c r="V4" s="130"/>
    </row>
    <row r="5" spans="2:22" ht="12.75">
      <c r="B5" s="131">
        <v>1</v>
      </c>
      <c r="C5" s="131" t="s">
        <v>385</v>
      </c>
      <c r="D5" s="132">
        <v>3</v>
      </c>
      <c r="E5" s="131" t="s">
        <v>378</v>
      </c>
      <c r="F5" s="131" t="s">
        <v>285</v>
      </c>
      <c r="G5" s="131" t="s">
        <v>389</v>
      </c>
      <c r="H5" s="131" t="s">
        <v>379</v>
      </c>
      <c r="I5" s="131" t="s">
        <v>230</v>
      </c>
      <c r="J5" s="131" t="s">
        <v>399</v>
      </c>
      <c r="K5" s="131" t="s">
        <v>286</v>
      </c>
      <c r="L5" s="131" t="s">
        <v>231</v>
      </c>
      <c r="M5" s="131" t="s">
        <v>400</v>
      </c>
      <c r="N5" s="131" t="s">
        <v>287</v>
      </c>
      <c r="O5" s="131" t="s">
        <v>288</v>
      </c>
      <c r="P5" s="131" t="s">
        <v>401</v>
      </c>
      <c r="Q5" s="131" t="s">
        <v>402</v>
      </c>
      <c r="R5" s="131" t="s">
        <v>254</v>
      </c>
      <c r="S5" s="131" t="s">
        <v>255</v>
      </c>
      <c r="T5" s="131" t="s">
        <v>404</v>
      </c>
      <c r="U5" s="131" t="s">
        <v>405</v>
      </c>
      <c r="V5" s="131" t="s">
        <v>406</v>
      </c>
    </row>
    <row r="6" spans="2:22" ht="96.75" customHeight="1">
      <c r="B6" s="135" t="s">
        <v>383</v>
      </c>
      <c r="C6" s="305" t="s">
        <v>144</v>
      </c>
      <c r="D6" s="137"/>
      <c r="E6" s="138"/>
      <c r="F6" s="138"/>
      <c r="G6" s="137">
        <v>17.66</v>
      </c>
      <c r="H6" s="138"/>
      <c r="I6" s="138"/>
      <c r="J6" s="137">
        <v>20.8388</v>
      </c>
      <c r="K6" s="138"/>
      <c r="L6" s="138"/>
      <c r="M6" s="137"/>
      <c r="N6" s="138"/>
      <c r="O6" s="138"/>
      <c r="P6" s="139">
        <v>40544</v>
      </c>
      <c r="Q6" s="139">
        <v>40908</v>
      </c>
      <c r="R6" s="139"/>
      <c r="S6" s="141" t="s">
        <v>145</v>
      </c>
      <c r="T6" s="140" t="s">
        <v>225</v>
      </c>
      <c r="U6" s="141" t="s">
        <v>226</v>
      </c>
      <c r="V6" s="142"/>
    </row>
    <row r="8" spans="2:12" ht="194.25" thickBot="1">
      <c r="B8" s="143" t="s">
        <v>388</v>
      </c>
      <c r="C8" s="144" t="s">
        <v>382</v>
      </c>
      <c r="D8" s="145"/>
      <c r="E8" s="146" t="s">
        <v>376</v>
      </c>
      <c r="F8" s="146" t="s">
        <v>407</v>
      </c>
      <c r="G8" s="146" t="s">
        <v>235</v>
      </c>
      <c r="H8" s="146" t="s">
        <v>245</v>
      </c>
      <c r="I8" s="146" t="s">
        <v>257</v>
      </c>
      <c r="J8" s="146" t="s">
        <v>256</v>
      </c>
      <c r="K8" s="146" t="s">
        <v>236</v>
      </c>
      <c r="L8" s="147" t="s">
        <v>258</v>
      </c>
    </row>
    <row r="9" spans="2:12" ht="12.75">
      <c r="B9" s="148">
        <v>1</v>
      </c>
      <c r="C9" s="306">
        <v>2</v>
      </c>
      <c r="D9" s="306"/>
      <c r="E9" s="150">
        <v>3</v>
      </c>
      <c r="F9" s="150">
        <v>4</v>
      </c>
      <c r="G9" s="150">
        <v>5</v>
      </c>
      <c r="H9" s="150">
        <v>6</v>
      </c>
      <c r="I9" s="148" t="s">
        <v>367</v>
      </c>
      <c r="J9" s="148" t="s">
        <v>295</v>
      </c>
      <c r="K9" s="150">
        <v>8</v>
      </c>
      <c r="L9" s="307">
        <v>9</v>
      </c>
    </row>
    <row r="10" spans="2:12" ht="68.25">
      <c r="B10" s="151" t="s">
        <v>383</v>
      </c>
      <c r="C10" s="152" t="s">
        <v>148</v>
      </c>
      <c r="D10" s="153" t="s">
        <v>241</v>
      </c>
      <c r="E10" s="154" t="s">
        <v>240</v>
      </c>
      <c r="F10" s="137">
        <v>0.48379999999999995</v>
      </c>
      <c r="G10" s="139"/>
      <c r="H10" s="139"/>
      <c r="I10" s="139"/>
      <c r="J10" s="155" t="s">
        <v>227</v>
      </c>
      <c r="K10" s="155" t="s">
        <v>228</v>
      </c>
      <c r="L10" s="156" t="s">
        <v>229</v>
      </c>
    </row>
    <row r="11" spans="2:12" ht="68.25">
      <c r="B11" s="157"/>
      <c r="C11" s="158"/>
      <c r="D11" s="153" t="s">
        <v>242</v>
      </c>
      <c r="E11" s="154" t="s">
        <v>240</v>
      </c>
      <c r="F11" s="137">
        <v>0.41</v>
      </c>
      <c r="G11" s="139"/>
      <c r="H11" s="139"/>
      <c r="I11" s="139"/>
      <c r="J11" s="155" t="s">
        <v>227</v>
      </c>
      <c r="K11" s="155" t="s">
        <v>228</v>
      </c>
      <c r="L11" s="156" t="s">
        <v>229</v>
      </c>
    </row>
    <row r="12" spans="2:12" ht="68.25">
      <c r="B12" s="159"/>
      <c r="C12" s="160"/>
      <c r="D12" s="153" t="s">
        <v>243</v>
      </c>
      <c r="E12" s="154" t="s">
        <v>240</v>
      </c>
      <c r="F12" s="137">
        <v>0.41</v>
      </c>
      <c r="G12" s="139"/>
      <c r="H12" s="139"/>
      <c r="I12" s="139"/>
      <c r="J12" s="155" t="s">
        <v>227</v>
      </c>
      <c r="K12" s="155" t="s">
        <v>228</v>
      </c>
      <c r="L12" s="156" t="s">
        <v>229</v>
      </c>
    </row>
    <row r="13" spans="2:12" ht="68.25">
      <c r="B13" s="151" t="s">
        <v>385</v>
      </c>
      <c r="C13" s="152" t="s">
        <v>141</v>
      </c>
      <c r="D13" s="153" t="s">
        <v>242</v>
      </c>
      <c r="E13" s="154" t="s">
        <v>240</v>
      </c>
      <c r="F13" s="137">
        <v>0.41</v>
      </c>
      <c r="G13" s="139"/>
      <c r="H13" s="139"/>
      <c r="I13" s="139"/>
      <c r="J13" s="155" t="s">
        <v>227</v>
      </c>
      <c r="K13" s="155" t="s">
        <v>228</v>
      </c>
      <c r="L13" s="156" t="s">
        <v>229</v>
      </c>
    </row>
    <row r="14" spans="2:12" ht="68.25">
      <c r="B14" s="159"/>
      <c r="C14" s="160"/>
      <c r="D14" s="153" t="s">
        <v>243</v>
      </c>
      <c r="E14" s="154" t="s">
        <v>240</v>
      </c>
      <c r="F14" s="137">
        <v>0.41</v>
      </c>
      <c r="G14" s="139"/>
      <c r="H14" s="139"/>
      <c r="I14" s="139"/>
      <c r="J14" s="155" t="s">
        <v>227</v>
      </c>
      <c r="K14" s="155" t="s">
        <v>228</v>
      </c>
      <c r="L14" s="156" t="s">
        <v>229</v>
      </c>
    </row>
    <row r="15" spans="2:12" ht="68.25">
      <c r="B15" s="151" t="s">
        <v>386</v>
      </c>
      <c r="C15" s="152" t="s">
        <v>142</v>
      </c>
      <c r="D15" s="153" t="s">
        <v>242</v>
      </c>
      <c r="E15" s="154" t="s">
        <v>244</v>
      </c>
      <c r="F15" s="137">
        <v>6510</v>
      </c>
      <c r="G15" s="139"/>
      <c r="H15" s="139"/>
      <c r="I15" s="139"/>
      <c r="J15" s="155" t="s">
        <v>227</v>
      </c>
      <c r="K15" s="155" t="s">
        <v>228</v>
      </c>
      <c r="L15" s="156" t="s">
        <v>229</v>
      </c>
    </row>
    <row r="16" spans="2:12" ht="68.25">
      <c r="B16" s="159"/>
      <c r="C16" s="160"/>
      <c r="D16" s="153" t="s">
        <v>243</v>
      </c>
      <c r="E16" s="154" t="s">
        <v>244</v>
      </c>
      <c r="F16" s="137">
        <v>6510</v>
      </c>
      <c r="G16" s="139"/>
      <c r="H16" s="139"/>
      <c r="I16" s="139"/>
      <c r="J16" s="155" t="s">
        <v>227</v>
      </c>
      <c r="K16" s="155" t="s">
        <v>228</v>
      </c>
      <c r="L16" s="156" t="s">
        <v>229</v>
      </c>
    </row>
    <row r="17" spans="2:12" ht="68.25">
      <c r="B17" s="151" t="s">
        <v>389</v>
      </c>
      <c r="C17" s="152" t="s">
        <v>143</v>
      </c>
      <c r="D17" s="153" t="s">
        <v>242</v>
      </c>
      <c r="E17" s="154" t="s">
        <v>244</v>
      </c>
      <c r="F17" s="137">
        <v>6510</v>
      </c>
      <c r="G17" s="139"/>
      <c r="H17" s="139"/>
      <c r="I17" s="139"/>
      <c r="J17" s="155" t="s">
        <v>227</v>
      </c>
      <c r="K17" s="155" t="s">
        <v>228</v>
      </c>
      <c r="L17" s="156" t="s">
        <v>229</v>
      </c>
    </row>
    <row r="18" spans="2:12" ht="68.25">
      <c r="B18" s="159"/>
      <c r="C18" s="160"/>
      <c r="D18" s="153" t="s">
        <v>243</v>
      </c>
      <c r="E18" s="154" t="s">
        <v>244</v>
      </c>
      <c r="F18" s="137">
        <v>6510</v>
      </c>
      <c r="G18" s="139"/>
      <c r="H18" s="139"/>
      <c r="I18" s="139"/>
      <c r="J18" s="155" t="s">
        <v>227</v>
      </c>
      <c r="K18" s="155" t="s">
        <v>228</v>
      </c>
      <c r="L18" s="156" t="s">
        <v>229</v>
      </c>
    </row>
  </sheetData>
  <sheetProtection formatColumns="0" formatRows="0"/>
  <mergeCells count="30">
    <mergeCell ref="C8:D8"/>
    <mergeCell ref="C9:D9"/>
    <mergeCell ref="B17:B18"/>
    <mergeCell ref="C17:C18"/>
    <mergeCell ref="B10:B12"/>
    <mergeCell ref="C10:C12"/>
    <mergeCell ref="C13:C14"/>
    <mergeCell ref="B13:B14"/>
    <mergeCell ref="B15:B16"/>
    <mergeCell ref="C15:C16"/>
    <mergeCell ref="V2:V4"/>
    <mergeCell ref="J3:J4"/>
    <mergeCell ref="U2:U4"/>
    <mergeCell ref="M2:O2"/>
    <mergeCell ref="J2:L2"/>
    <mergeCell ref="T2:T4"/>
    <mergeCell ref="P2:P4"/>
    <mergeCell ref="B2:B4"/>
    <mergeCell ref="E3:F3"/>
    <mergeCell ref="D3:D4"/>
    <mergeCell ref="G2:I2"/>
    <mergeCell ref="D2:F2"/>
    <mergeCell ref="G3:G4"/>
    <mergeCell ref="C2:C4"/>
    <mergeCell ref="M3:M4"/>
    <mergeCell ref="H3:I3"/>
    <mergeCell ref="R2:S3"/>
    <mergeCell ref="Q2:Q4"/>
    <mergeCell ref="K3:L3"/>
    <mergeCell ref="N3:O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</dc:creator>
  <cp:keywords/>
  <dc:description/>
  <cp:lastModifiedBy>birukov</cp:lastModifiedBy>
  <cp:lastPrinted>2012-05-24T08:53:04Z</cp:lastPrinted>
  <dcterms:created xsi:type="dcterms:W3CDTF">2012-05-24T04:32:46Z</dcterms:created>
  <dcterms:modified xsi:type="dcterms:W3CDTF">2012-05-24T08:54:15Z</dcterms:modified>
  <cp:category/>
  <cp:version/>
  <cp:contentType/>
  <cp:contentStatus/>
</cp:coreProperties>
</file>